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filer-ad-share.ad.unistra.fr\SCD$\Departements-Services\SID\CS_documentation\Statistiques\2021 Stats\"/>
    </mc:Choice>
  </mc:AlternateContent>
  <bookViews>
    <workbookView xWindow="-120" yWindow="-120" windowWidth="24240" windowHeight="13140"/>
  </bookViews>
  <sheets>
    <sheet name="2021" sheetId="2" r:id="rId1"/>
    <sheet name="évolution de 2020 à 2021" sheetId="3" r:id="rId2"/>
  </sheets>
  <definedNames>
    <definedName name="_xlnm._FilterDatabase" localSheetId="0" hidden="1">'2021'!$A$1:$AL$41</definedName>
    <definedName name="_xlnm._FilterDatabase" localSheetId="1" hidden="1">'évolution de 2020 à 2021'!$A$2:$U$42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3" l="1"/>
  <c r="P4" i="3"/>
  <c r="R4" i="3"/>
  <c r="S4" i="3"/>
  <c r="O5" i="3"/>
  <c r="R5" i="3"/>
  <c r="S5" i="3"/>
  <c r="O6" i="3"/>
  <c r="P6" i="3"/>
  <c r="R6" i="3"/>
  <c r="S6" i="3"/>
  <c r="O7" i="3"/>
  <c r="P7" i="3"/>
  <c r="R7" i="3"/>
  <c r="S7" i="3"/>
  <c r="O8" i="3"/>
  <c r="P8" i="3"/>
  <c r="R8" i="3"/>
  <c r="S8" i="3"/>
  <c r="O9" i="3"/>
  <c r="P9" i="3"/>
  <c r="R9" i="3"/>
  <c r="S9" i="3"/>
  <c r="O10" i="3"/>
  <c r="P10" i="3"/>
  <c r="R10" i="3"/>
  <c r="S10" i="3"/>
  <c r="O12" i="3"/>
  <c r="P12" i="3"/>
  <c r="R12" i="3"/>
  <c r="S12" i="3"/>
  <c r="O13" i="3"/>
  <c r="P13" i="3"/>
  <c r="S13" i="3"/>
  <c r="O14" i="3"/>
  <c r="P14" i="3"/>
  <c r="R14" i="3"/>
  <c r="S14" i="3"/>
  <c r="O15" i="3"/>
  <c r="R15" i="3"/>
  <c r="S15" i="3"/>
  <c r="O16" i="3"/>
  <c r="P16" i="3"/>
  <c r="R16" i="3"/>
  <c r="S16" i="3"/>
  <c r="O18" i="3"/>
  <c r="P18" i="3"/>
  <c r="R18" i="3"/>
  <c r="S18" i="3"/>
  <c r="O19" i="3"/>
  <c r="P19" i="3"/>
  <c r="R19" i="3"/>
  <c r="S19" i="3"/>
  <c r="O20" i="3"/>
  <c r="R20" i="3"/>
  <c r="S20" i="3"/>
  <c r="O22" i="3"/>
  <c r="P22" i="3"/>
  <c r="R22" i="3"/>
  <c r="S22" i="3"/>
  <c r="O23" i="3"/>
  <c r="P23" i="3"/>
  <c r="R23" i="3"/>
  <c r="S23" i="3"/>
  <c r="O24" i="3"/>
  <c r="P24" i="3"/>
  <c r="Q24" i="3"/>
  <c r="R24" i="3"/>
  <c r="S24" i="3"/>
  <c r="O25" i="3"/>
  <c r="R25" i="3"/>
  <c r="S25" i="3"/>
  <c r="O26" i="3"/>
  <c r="S26" i="3"/>
  <c r="O27" i="3"/>
  <c r="P27" i="3"/>
  <c r="R27" i="3"/>
  <c r="S27" i="3"/>
  <c r="O28" i="3"/>
  <c r="P28" i="3"/>
  <c r="R28" i="3"/>
  <c r="S28" i="3"/>
  <c r="O29" i="3"/>
  <c r="P29" i="3"/>
  <c r="R29" i="3"/>
  <c r="S29" i="3"/>
  <c r="O30" i="3"/>
  <c r="P30" i="3"/>
  <c r="R30" i="3"/>
  <c r="S30" i="3"/>
  <c r="O31" i="3"/>
  <c r="P31" i="3"/>
  <c r="R31" i="3"/>
  <c r="S31" i="3"/>
  <c r="O32" i="3"/>
  <c r="P32" i="3"/>
  <c r="R32" i="3"/>
  <c r="S32" i="3"/>
  <c r="O33" i="3"/>
  <c r="P33" i="3"/>
  <c r="R33" i="3"/>
  <c r="S33" i="3"/>
  <c r="O34" i="3"/>
  <c r="P34" i="3"/>
  <c r="R34" i="3"/>
  <c r="S34" i="3"/>
  <c r="O35" i="3"/>
  <c r="R35" i="3"/>
  <c r="S35" i="3"/>
  <c r="O36" i="3"/>
  <c r="P36" i="3"/>
  <c r="R36" i="3"/>
  <c r="S36" i="3"/>
  <c r="T36" i="3"/>
  <c r="O37" i="3"/>
  <c r="R37" i="3"/>
  <c r="S37" i="3"/>
  <c r="O38" i="3"/>
  <c r="P38" i="3"/>
  <c r="R38" i="3"/>
  <c r="S38" i="3"/>
  <c r="O39" i="3"/>
  <c r="P39" i="3"/>
  <c r="R39" i="3"/>
  <c r="S39" i="3"/>
  <c r="O40" i="3"/>
  <c r="P40" i="3"/>
  <c r="R40" i="3"/>
  <c r="S40" i="3"/>
  <c r="O41" i="3"/>
  <c r="P41" i="3"/>
  <c r="R41" i="3"/>
  <c r="S41" i="3"/>
  <c r="O42" i="3"/>
  <c r="S42" i="3"/>
  <c r="P3" i="3"/>
  <c r="R3" i="3"/>
  <c r="S3" i="3"/>
  <c r="O3" i="3"/>
  <c r="K42" i="3"/>
  <c r="N42" i="3" s="1"/>
  <c r="K41" i="3"/>
  <c r="N41" i="3" s="1"/>
  <c r="K40" i="3"/>
  <c r="N40" i="3" s="1"/>
  <c r="K39" i="3"/>
  <c r="N39" i="3" s="1"/>
  <c r="T39" i="3" s="1"/>
  <c r="K38" i="3"/>
  <c r="N38" i="3" s="1"/>
  <c r="T38" i="3" s="1"/>
  <c r="K37" i="3"/>
  <c r="N37" i="3" s="1"/>
  <c r="K36" i="3"/>
  <c r="N36" i="3" s="1"/>
  <c r="K35" i="3"/>
  <c r="N35" i="3" s="1"/>
  <c r="K34" i="3"/>
  <c r="N34" i="3" s="1"/>
  <c r="K33" i="3"/>
  <c r="N33" i="3" s="1"/>
  <c r="K32" i="3"/>
  <c r="N32" i="3" s="1"/>
  <c r="K31" i="3"/>
  <c r="N31" i="3" s="1"/>
  <c r="K30" i="3"/>
  <c r="N30" i="3" s="1"/>
  <c r="T30" i="3" s="1"/>
  <c r="K29" i="3"/>
  <c r="N29" i="3" s="1"/>
  <c r="K28" i="3"/>
  <c r="N28" i="3" s="1"/>
  <c r="K27" i="3"/>
  <c r="N27" i="3" s="1"/>
  <c r="K26" i="3"/>
  <c r="N26" i="3" s="1"/>
  <c r="K25" i="3"/>
  <c r="N25" i="3" s="1"/>
  <c r="K24" i="3"/>
  <c r="N24" i="3" s="1"/>
  <c r="K23" i="3"/>
  <c r="N23" i="3" s="1"/>
  <c r="K22" i="3"/>
  <c r="N22" i="3" s="1"/>
  <c r="K20" i="3"/>
  <c r="N20" i="3" s="1"/>
  <c r="K19" i="3"/>
  <c r="N19" i="3" s="1"/>
  <c r="K18" i="3"/>
  <c r="N18" i="3" s="1"/>
  <c r="K16" i="3"/>
  <c r="N16" i="3" s="1"/>
  <c r="K15" i="3"/>
  <c r="N15" i="3" s="1"/>
  <c r="K14" i="3"/>
  <c r="N14" i="3" s="1"/>
  <c r="K13" i="3"/>
  <c r="N13" i="3" s="1"/>
  <c r="K12" i="3"/>
  <c r="N12" i="3" s="1"/>
  <c r="K10" i="3"/>
  <c r="N10" i="3" s="1"/>
  <c r="K9" i="3"/>
  <c r="N9" i="3" s="1"/>
  <c r="K8" i="3"/>
  <c r="N8" i="3" s="1"/>
  <c r="K7" i="3"/>
  <c r="N7" i="3" s="1"/>
  <c r="K6" i="3"/>
  <c r="N6" i="3" s="1"/>
  <c r="K5" i="3"/>
  <c r="N5" i="3" s="1"/>
  <c r="K4" i="3"/>
  <c r="N4" i="3" s="1"/>
  <c r="K3" i="3"/>
  <c r="N3" i="3" s="1"/>
  <c r="D42" i="3"/>
  <c r="G42" i="3" s="1"/>
  <c r="D41" i="3"/>
  <c r="G41" i="3" s="1"/>
  <c r="D40" i="3"/>
  <c r="G40" i="3" s="1"/>
  <c r="T40" i="3" s="1"/>
  <c r="D39" i="3"/>
  <c r="G39" i="3" s="1"/>
  <c r="D38" i="3"/>
  <c r="G38" i="3" s="1"/>
  <c r="D37" i="3"/>
  <c r="G37" i="3" s="1"/>
  <c r="D36" i="3"/>
  <c r="G36" i="3" s="1"/>
  <c r="D35" i="3"/>
  <c r="G35" i="3" s="1"/>
  <c r="D34" i="3"/>
  <c r="G34" i="3" s="1"/>
  <c r="T34" i="3" s="1"/>
  <c r="D33" i="3"/>
  <c r="G33" i="3" s="1"/>
  <c r="D32" i="3"/>
  <c r="G32" i="3" s="1"/>
  <c r="T32" i="3" s="1"/>
  <c r="D31" i="3"/>
  <c r="G31" i="3" s="1"/>
  <c r="D30" i="3"/>
  <c r="G30" i="3" s="1"/>
  <c r="D29" i="3"/>
  <c r="G29" i="3" s="1"/>
  <c r="D28" i="3"/>
  <c r="G28" i="3" s="1"/>
  <c r="T28" i="3" s="1"/>
  <c r="D27" i="3"/>
  <c r="G27" i="3" s="1"/>
  <c r="T27" i="3" s="1"/>
  <c r="D26" i="3"/>
  <c r="G26" i="3" s="1"/>
  <c r="D25" i="3"/>
  <c r="G25" i="3" s="1"/>
  <c r="D24" i="3"/>
  <c r="G24" i="3" s="1"/>
  <c r="T24" i="3" s="1"/>
  <c r="D23" i="3"/>
  <c r="G23" i="3" s="1"/>
  <c r="D22" i="3"/>
  <c r="G22" i="3" s="1"/>
  <c r="D21" i="3"/>
  <c r="G21" i="3" s="1"/>
  <c r="D20" i="3"/>
  <c r="G20" i="3" s="1"/>
  <c r="D19" i="3"/>
  <c r="G19" i="3" s="1"/>
  <c r="T19" i="3" s="1"/>
  <c r="D18" i="3"/>
  <c r="G18" i="3" s="1"/>
  <c r="T18" i="3" s="1"/>
  <c r="D17" i="3"/>
  <c r="G17" i="3" s="1"/>
  <c r="D16" i="3"/>
  <c r="G16" i="3" s="1"/>
  <c r="T16" i="3" s="1"/>
  <c r="D15" i="3"/>
  <c r="G15" i="3" s="1"/>
  <c r="D14" i="3"/>
  <c r="G14" i="3" s="1"/>
  <c r="T14" i="3" s="1"/>
  <c r="D13" i="3"/>
  <c r="G13" i="3" s="1"/>
  <c r="D12" i="3"/>
  <c r="G12" i="3" s="1"/>
  <c r="D11" i="3"/>
  <c r="G11" i="3" s="1"/>
  <c r="D10" i="3"/>
  <c r="G10" i="3" s="1"/>
  <c r="T10" i="3" s="1"/>
  <c r="D9" i="3"/>
  <c r="G9" i="3" s="1"/>
  <c r="T9" i="3" s="1"/>
  <c r="D8" i="3"/>
  <c r="G8" i="3" s="1"/>
  <c r="T8" i="3" s="1"/>
  <c r="D7" i="3"/>
  <c r="G7" i="3" s="1"/>
  <c r="T7" i="3" s="1"/>
  <c r="D6" i="3"/>
  <c r="G6" i="3" s="1"/>
  <c r="T6" i="3" s="1"/>
  <c r="D5" i="3"/>
  <c r="G5" i="3" s="1"/>
  <c r="D4" i="3"/>
  <c r="G4" i="3" s="1"/>
  <c r="T4" i="3" s="1"/>
  <c r="D3" i="3"/>
  <c r="G3" i="3" s="1"/>
  <c r="T3" i="3" s="1"/>
  <c r="D3" i="2"/>
  <c r="G3" i="2" s="1"/>
  <c r="D4" i="2"/>
  <c r="G4" i="2" s="1"/>
  <c r="D5" i="2"/>
  <c r="G5" i="2" s="1"/>
  <c r="D6" i="2"/>
  <c r="G6" i="2" s="1"/>
  <c r="D7" i="2"/>
  <c r="G7" i="2" s="1"/>
  <c r="D8" i="2"/>
  <c r="G8" i="2" s="1"/>
  <c r="D9" i="2"/>
  <c r="G9" i="2" s="1"/>
  <c r="D10" i="2"/>
  <c r="G10" i="2" s="1"/>
  <c r="D11" i="2"/>
  <c r="G11" i="2" s="1"/>
  <c r="D12" i="2"/>
  <c r="G12" i="2" s="1"/>
  <c r="D13" i="2"/>
  <c r="G13" i="2" s="1"/>
  <c r="D14" i="2"/>
  <c r="G14" i="2" s="1"/>
  <c r="D15" i="2"/>
  <c r="G15" i="2" s="1"/>
  <c r="D16" i="2"/>
  <c r="G16" i="2" s="1"/>
  <c r="D17" i="2"/>
  <c r="G17" i="2" s="1"/>
  <c r="D18" i="2"/>
  <c r="G18" i="2" s="1"/>
  <c r="D19" i="2"/>
  <c r="G19" i="2" s="1"/>
  <c r="D20" i="2"/>
  <c r="G20" i="2" s="1"/>
  <c r="D21" i="2"/>
  <c r="G21" i="2" s="1"/>
  <c r="D22" i="2"/>
  <c r="G22" i="2" s="1"/>
  <c r="D23" i="2"/>
  <c r="G23" i="2" s="1"/>
  <c r="D24" i="2"/>
  <c r="G24" i="2" s="1"/>
  <c r="D25" i="2"/>
  <c r="G25" i="2" s="1"/>
  <c r="D26" i="2"/>
  <c r="G26" i="2" s="1"/>
  <c r="D27" i="2"/>
  <c r="G27" i="2" s="1"/>
  <c r="D28" i="2"/>
  <c r="G28" i="2" s="1"/>
  <c r="D29" i="2"/>
  <c r="G29" i="2" s="1"/>
  <c r="D30" i="2"/>
  <c r="G30" i="2" s="1"/>
  <c r="D31" i="2"/>
  <c r="G31" i="2" s="1"/>
  <c r="D32" i="2"/>
  <c r="G32" i="2" s="1"/>
  <c r="D33" i="2"/>
  <c r="G33" i="2" s="1"/>
  <c r="D34" i="2"/>
  <c r="G34" i="2" s="1"/>
  <c r="D35" i="2"/>
  <c r="G35" i="2" s="1"/>
  <c r="D36" i="2"/>
  <c r="G36" i="2" s="1"/>
  <c r="D37" i="2"/>
  <c r="G37" i="2" s="1"/>
  <c r="D38" i="2"/>
  <c r="G38" i="2" s="1"/>
  <c r="D39" i="2"/>
  <c r="G39" i="2" s="1"/>
  <c r="D40" i="2"/>
  <c r="G40" i="2" s="1"/>
  <c r="D41" i="2"/>
  <c r="G41" i="2" s="1"/>
  <c r="D2" i="2"/>
  <c r="G2" i="2" s="1"/>
  <c r="T13" i="3" l="1"/>
  <c r="Q40" i="3"/>
  <c r="Q32" i="3"/>
  <c r="T22" i="3"/>
  <c r="Q28" i="3"/>
  <c r="T23" i="3"/>
  <c r="T31" i="3"/>
  <c r="Q41" i="3"/>
  <c r="Q13" i="3"/>
  <c r="T25" i="3"/>
  <c r="T33" i="3"/>
  <c r="T41" i="3"/>
  <c r="T12" i="3"/>
  <c r="T29" i="3"/>
  <c r="T37" i="3"/>
  <c r="Q23" i="3"/>
  <c r="Q8" i="3"/>
  <c r="T5" i="3"/>
  <c r="Q38" i="3"/>
  <c r="Q33" i="3"/>
  <c r="Q29" i="3"/>
  <c r="Q16" i="3"/>
  <c r="T15" i="3"/>
  <c r="Q36" i="3"/>
  <c r="Q14" i="3"/>
  <c r="Q10" i="3"/>
  <c r="Q6" i="3"/>
  <c r="T26" i="3"/>
  <c r="Q39" i="3"/>
  <c r="Q34" i="3"/>
  <c r="Q30" i="3"/>
  <c r="Q18" i="3"/>
  <c r="Q4" i="3"/>
  <c r="Q3" i="3"/>
  <c r="Q9" i="3"/>
  <c r="Q22" i="3"/>
  <c r="Q7" i="3"/>
  <c r="Q31" i="3"/>
  <c r="Q27" i="3"/>
  <c r="Q19" i="3"/>
  <c r="T42" i="3"/>
  <c r="Q37" i="3"/>
  <c r="T35" i="3"/>
  <c r="Q26" i="3"/>
  <c r="T20" i="3"/>
  <c r="Q15" i="3"/>
  <c r="Q42" i="3"/>
  <c r="Q35" i="3"/>
  <c r="Q25" i="3"/>
  <c r="Q20" i="3"/>
  <c r="Q12" i="3"/>
  <c r="Q5" i="3"/>
</calcChain>
</file>

<file path=xl/sharedStrings.xml><?xml version="1.0" encoding="utf-8"?>
<sst xmlns="http://schemas.openxmlformats.org/spreadsheetml/2006/main" count="109" uniqueCount="49">
  <si>
    <t>Bibliothèque</t>
  </si>
  <si>
    <t>prêts externes</t>
  </si>
  <si>
    <t>consultations sur place</t>
  </si>
  <si>
    <t>total prêts externes +
 consultation sur place</t>
  </si>
  <si>
    <t>réservations</t>
  </si>
  <si>
    <t>prolongations</t>
  </si>
  <si>
    <t>tous prêts + prolongations</t>
  </si>
  <si>
    <t>ARTS - BIBLIOTHEQUE</t>
  </si>
  <si>
    <t>BIBLIOTHÈQUE EDUCATION ET ENSEIGNEMENT - COLMAR</t>
  </si>
  <si>
    <t>BIBLIOTHÈQUE EDUCATION ET ENSEIGNEMENT - SÉLESTAT</t>
  </si>
  <si>
    <t>BIBLIOTHÈQUE EDUCATION ET ENSEIGNEMENT - STRASBOURG</t>
  </si>
  <si>
    <t>BIBLIOTHÈQUE IUT - PHARMACIE</t>
  </si>
  <si>
    <t>BNU BIBLIOTHÈQUE NATIONALE ET UNIVERSITAIRE</t>
  </si>
  <si>
    <t>CARDO - BIBLIOTHEQUE</t>
  </si>
  <si>
    <t>CEIPI - BIBLIOTHEQUE</t>
  </si>
  <si>
    <t>CUEJ (ENSEIGNEMENT DU JOURNALISME) - BIBLIOTHEQUE</t>
  </si>
  <si>
    <t>DROIT CANONIQUE - BIBLIOTHEQUE</t>
  </si>
  <si>
    <t>ECPM (CHIMIE, POLYMERES ET MATERIAUX) - BIBLIOTHEQUE</t>
  </si>
  <si>
    <t>ENGEES - BIBLIOTHEQUE</t>
  </si>
  <si>
    <t>ENSAS (ECOLE NATIONALE SUPERIEURE D'ARCHITECTURE) - BIBLIOTHEQUE</t>
  </si>
  <si>
    <t>FACULTÉS DE THÉOLOGIES CATHOLIQUE ET PROTESTANTE - BIBLIOTHEQUE</t>
  </si>
  <si>
    <t>GEOGRAPHIE - BIBLIOTHEQUE</t>
  </si>
  <si>
    <t>GÉOPHYSIQUE - BIBLIOTHEQUE</t>
  </si>
  <si>
    <t>HISTOIRE  - BIBLIOTHEQUES</t>
  </si>
  <si>
    <t>INSA (INSTITUT NATIONAL DES SCIENCES APPLIQUEES) - BIBLIOTHEQUE</t>
  </si>
  <si>
    <t>INSTITUT DU TRAVAIL - BIBLIOTHEQUE</t>
  </si>
  <si>
    <t>IPCMS (PHYSIQUE ET CHIMIE DES MATERIAUX) - BIBLIOTHEQUE</t>
  </si>
  <si>
    <t>IUT DE SCHILTIGHEIM - BIBLIOTHEQUE</t>
  </si>
  <si>
    <t>L'ALINÉA - BIBLIOTHÈQUE</t>
  </si>
  <si>
    <t>LANGUES - BIBLIOTHEQUE</t>
  </si>
  <si>
    <t>LEARNING CENTER - BU COLLINES</t>
  </si>
  <si>
    <t>LEARNING CENTER - BU COLMAR</t>
  </si>
  <si>
    <t>LEARNING CENTER - BU FONDERIE ET BUSIM</t>
  </si>
  <si>
    <t>LEARNING CENTER - BU ILLBERG</t>
  </si>
  <si>
    <t>MÉDECINE ET ODONTOLOGIE - BIBLIOTHEQUE</t>
  </si>
  <si>
    <t>MISHA - BIBLIOTHÈQUE</t>
  </si>
  <si>
    <t>PÉDAGOGIE RELIGIEUSE - BIBLIOTHEQUE</t>
  </si>
  <si>
    <t>PEGE - BIBLIOTHÈQUE</t>
  </si>
  <si>
    <t>POLE API - BIBLIOTHEQUE</t>
  </si>
  <si>
    <t>PORTIQUE - BIBLIOTHEQUE</t>
  </si>
  <si>
    <t>PSYCHOLOGIE - BIBLIOTHÈQUE</t>
  </si>
  <si>
    <t>RECHERCHE JURIDIQUE - BIBLIOTHEQUE</t>
  </si>
  <si>
    <t>SCIENCES SOCIALES - BIBLIOTHEQUE</t>
  </si>
  <si>
    <t>UHA - SIO</t>
  </si>
  <si>
    <t>CFMI - BIBLIOTHÈQUE</t>
  </si>
  <si>
    <t>ETUDES PERSANES - BIBLIOTHEQUE</t>
  </si>
  <si>
    <t>GERSULP - BIBLIOTHEQUE</t>
  </si>
  <si>
    <t>demandes de prêt et de consultation (abouties)</t>
  </si>
  <si>
    <t>évolution de 2020 à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</si>
</sst>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Blue]\+0%;[Red]\-0%"/>
  </numFmts>
  <fonts count="2" x14ac:knownFonts="1"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0" xfId="0" applyFill="1" applyBorder="1"/>
    <xf numFmtId="9" fontId="0" fillId="0" borderId="0" xfId="1" applyFont="1"/>
    <xf numFmtId="164" fontId="0" fillId="0" borderId="0" xfId="1" applyNumberFormat="1" applyFont="1"/>
    <xf numFmtId="0" fontId="0" fillId="3" borderId="0" xfId="0" applyFill="1" applyBorder="1" applyAlignment="1">
      <alignment horizontal="center" vertical="center" textRotation="90" wrapText="1"/>
    </xf>
    <xf numFmtId="0" fontId="0" fillId="3" borderId="0" xfId="0" applyFill="1" applyAlignment="1">
      <alignment horizontal="center" vertical="center" textRotation="90" wrapText="1"/>
    </xf>
    <xf numFmtId="0" fontId="0" fillId="3" borderId="0" xfId="0" applyFill="1" applyBorder="1"/>
    <xf numFmtId="0" fontId="0" fillId="4" borderId="0" xfId="0" applyFill="1" applyAlignment="1">
      <alignment horizontal="center" vertical="center" textRotation="90" wrapText="1"/>
    </xf>
    <xf numFmtId="0" fontId="0" fillId="4" borderId="0" xfId="0" applyFill="1"/>
    <xf numFmtId="9" fontId="1" fillId="0" borderId="0" xfId="1" applyFont="1" applyFill="1" applyAlignment="1">
      <alignment horizontal="center" vertical="center" textRotation="90"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9" fontId="0" fillId="0" borderId="0" xfId="1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A34" sqref="A34:XFD34"/>
    </sheetView>
  </sheetViews>
  <sheetFormatPr baseColWidth="10" defaultRowHeight="12.75" x14ac:dyDescent="0.2"/>
  <cols>
    <col min="1" max="1" width="72" style="4" bestFit="1" customWidth="1"/>
    <col min="2" max="8" width="15.140625" style="4" customWidth="1"/>
    <col min="9" max="16384" width="11.42578125" style="4"/>
  </cols>
  <sheetData>
    <row r="1" spans="1:8" s="2" customFormat="1" ht="51" x14ac:dyDescent="0.2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5" t="s">
        <v>6</v>
      </c>
      <c r="H1" s="3" t="s">
        <v>47</v>
      </c>
    </row>
    <row r="2" spans="1:8" x14ac:dyDescent="0.2">
      <c r="A2" s="4" t="s">
        <v>7</v>
      </c>
      <c r="B2" s="4">
        <v>3727</v>
      </c>
      <c r="C2" s="4">
        <v>83</v>
      </c>
      <c r="D2" s="4">
        <f>B2+C2</f>
        <v>3810</v>
      </c>
      <c r="E2" s="4">
        <v>204</v>
      </c>
      <c r="F2" s="4">
        <v>766</v>
      </c>
      <c r="G2" s="6">
        <f>D2+F2</f>
        <v>4576</v>
      </c>
      <c r="H2" s="4">
        <v>1160</v>
      </c>
    </row>
    <row r="3" spans="1:8" x14ac:dyDescent="0.2">
      <c r="A3" s="4" t="s">
        <v>8</v>
      </c>
      <c r="B3" s="4">
        <v>8923</v>
      </c>
      <c r="C3" s="4">
        <v>6</v>
      </c>
      <c r="D3" s="4">
        <f t="shared" ref="D3:D41" si="0">B3+C3</f>
        <v>8929</v>
      </c>
      <c r="E3" s="4">
        <v>325</v>
      </c>
      <c r="F3" s="4">
        <v>4308</v>
      </c>
      <c r="G3" s="6">
        <f t="shared" ref="G3:G41" si="1">D3+F3</f>
        <v>13237</v>
      </c>
      <c r="H3" s="4">
        <v>23</v>
      </c>
    </row>
    <row r="4" spans="1:8" x14ac:dyDescent="0.2">
      <c r="A4" s="4" t="s">
        <v>9</v>
      </c>
      <c r="B4" s="4">
        <v>476</v>
      </c>
      <c r="C4" s="4">
        <v>0</v>
      </c>
      <c r="D4" s="4">
        <f t="shared" si="0"/>
        <v>476</v>
      </c>
      <c r="E4" s="4">
        <v>9</v>
      </c>
      <c r="F4" s="4">
        <v>192</v>
      </c>
      <c r="G4" s="6">
        <f t="shared" si="1"/>
        <v>668</v>
      </c>
      <c r="H4" s="4">
        <v>3</v>
      </c>
    </row>
    <row r="5" spans="1:8" x14ac:dyDescent="0.2">
      <c r="A5" s="4" t="s">
        <v>10</v>
      </c>
      <c r="B5" s="4">
        <v>12779</v>
      </c>
      <c r="C5" s="4">
        <v>11</v>
      </c>
      <c r="D5" s="4">
        <f t="shared" si="0"/>
        <v>12790</v>
      </c>
      <c r="E5" s="4">
        <v>528</v>
      </c>
      <c r="F5" s="4">
        <v>7913</v>
      </c>
      <c r="G5" s="6">
        <f t="shared" si="1"/>
        <v>20703</v>
      </c>
    </row>
    <row r="6" spans="1:8" x14ac:dyDescent="0.2">
      <c r="A6" s="4" t="s">
        <v>11</v>
      </c>
      <c r="B6" s="4">
        <v>2316</v>
      </c>
      <c r="C6" s="4">
        <v>44</v>
      </c>
      <c r="D6" s="4">
        <f t="shared" si="0"/>
        <v>2360</v>
      </c>
      <c r="E6" s="4">
        <v>39</v>
      </c>
      <c r="F6" s="4">
        <v>1977</v>
      </c>
      <c r="G6" s="6">
        <f t="shared" si="1"/>
        <v>4337</v>
      </c>
    </row>
    <row r="7" spans="1:8" x14ac:dyDescent="0.2">
      <c r="A7" s="4" t="s">
        <v>12</v>
      </c>
      <c r="B7" s="4">
        <v>85834</v>
      </c>
      <c r="C7" s="4">
        <v>11184</v>
      </c>
      <c r="D7" s="4">
        <f t="shared" si="0"/>
        <v>97018</v>
      </c>
      <c r="E7" s="4">
        <v>5815</v>
      </c>
      <c r="F7" s="4">
        <v>48809</v>
      </c>
      <c r="G7" s="6">
        <f t="shared" si="1"/>
        <v>145827</v>
      </c>
      <c r="H7" s="4">
        <v>68148</v>
      </c>
    </row>
    <row r="8" spans="1:8" x14ac:dyDescent="0.2">
      <c r="A8" s="4" t="s">
        <v>13</v>
      </c>
      <c r="B8" s="4">
        <v>7691</v>
      </c>
      <c r="C8" s="4">
        <v>428</v>
      </c>
      <c r="D8" s="4">
        <f t="shared" si="0"/>
        <v>8119</v>
      </c>
      <c r="E8" s="4">
        <v>299</v>
      </c>
      <c r="F8" s="4">
        <v>3494</v>
      </c>
      <c r="G8" s="6">
        <f t="shared" si="1"/>
        <v>11613</v>
      </c>
      <c r="H8" s="4">
        <v>220</v>
      </c>
    </row>
    <row r="9" spans="1:8" x14ac:dyDescent="0.2">
      <c r="A9" s="4" t="s">
        <v>14</v>
      </c>
      <c r="B9" s="4">
        <v>201</v>
      </c>
      <c r="C9" s="4">
        <v>7</v>
      </c>
      <c r="D9" s="4">
        <f t="shared" si="0"/>
        <v>208</v>
      </c>
      <c r="E9" s="4">
        <v>9</v>
      </c>
      <c r="F9" s="4">
        <v>283</v>
      </c>
      <c r="G9" s="6">
        <f t="shared" si="1"/>
        <v>491</v>
      </c>
    </row>
    <row r="10" spans="1:8" x14ac:dyDescent="0.2">
      <c r="A10" s="4" t="s">
        <v>44</v>
      </c>
      <c r="B10" s="4">
        <v>168</v>
      </c>
      <c r="C10" s="4">
        <v>0</v>
      </c>
      <c r="D10" s="4">
        <f t="shared" si="0"/>
        <v>168</v>
      </c>
      <c r="F10" s="4">
        <v>91</v>
      </c>
      <c r="G10" s="6">
        <f t="shared" si="1"/>
        <v>259</v>
      </c>
    </row>
    <row r="11" spans="1:8" x14ac:dyDescent="0.2">
      <c r="A11" s="4" t="s">
        <v>15</v>
      </c>
      <c r="B11" s="4">
        <v>220</v>
      </c>
      <c r="C11" s="4">
        <v>0</v>
      </c>
      <c r="D11" s="4">
        <f t="shared" si="0"/>
        <v>220</v>
      </c>
      <c r="E11" s="4">
        <v>12</v>
      </c>
      <c r="F11" s="4">
        <v>59</v>
      </c>
      <c r="G11" s="6">
        <f t="shared" si="1"/>
        <v>279</v>
      </c>
    </row>
    <row r="12" spans="1:8" x14ac:dyDescent="0.2">
      <c r="A12" s="4" t="s">
        <v>16</v>
      </c>
      <c r="B12" s="4">
        <v>150</v>
      </c>
      <c r="C12" s="4">
        <v>4</v>
      </c>
      <c r="D12" s="4">
        <f t="shared" si="0"/>
        <v>154</v>
      </c>
      <c r="F12" s="4">
        <v>82</v>
      </c>
      <c r="G12" s="6">
        <f t="shared" si="1"/>
        <v>236</v>
      </c>
    </row>
    <row r="13" spans="1:8" x14ac:dyDescent="0.2">
      <c r="A13" s="4" t="s">
        <v>17</v>
      </c>
      <c r="B13" s="4">
        <v>1248</v>
      </c>
      <c r="C13" s="4">
        <v>7</v>
      </c>
      <c r="D13" s="4">
        <f t="shared" si="0"/>
        <v>1255</v>
      </c>
      <c r="E13" s="4">
        <v>5</v>
      </c>
      <c r="F13" s="4">
        <v>1933</v>
      </c>
      <c r="G13" s="6">
        <f t="shared" si="1"/>
        <v>3188</v>
      </c>
      <c r="H13" s="4">
        <v>1</v>
      </c>
    </row>
    <row r="14" spans="1:8" x14ac:dyDescent="0.2">
      <c r="A14" s="4" t="s">
        <v>18</v>
      </c>
      <c r="B14" s="4">
        <v>185</v>
      </c>
      <c r="C14" s="4">
        <v>6</v>
      </c>
      <c r="D14" s="4">
        <f t="shared" si="0"/>
        <v>191</v>
      </c>
      <c r="E14" s="4">
        <v>2</v>
      </c>
      <c r="F14" s="4">
        <v>159</v>
      </c>
      <c r="G14" s="6">
        <f t="shared" si="1"/>
        <v>350</v>
      </c>
    </row>
    <row r="15" spans="1:8" x14ac:dyDescent="0.2">
      <c r="A15" s="4" t="s">
        <v>19</v>
      </c>
      <c r="B15" s="4">
        <v>5014</v>
      </c>
      <c r="C15" s="4">
        <v>160</v>
      </c>
      <c r="D15" s="4">
        <f t="shared" si="0"/>
        <v>5174</v>
      </c>
      <c r="E15" s="4">
        <v>218</v>
      </c>
      <c r="F15" s="4">
        <v>1604</v>
      </c>
      <c r="G15" s="6">
        <f t="shared" si="1"/>
        <v>6778</v>
      </c>
      <c r="H15" s="4">
        <v>268</v>
      </c>
    </row>
    <row r="16" spans="1:8" x14ac:dyDescent="0.2">
      <c r="A16" s="4" t="s">
        <v>45</v>
      </c>
      <c r="B16" s="4">
        <v>10</v>
      </c>
      <c r="C16" s="4">
        <v>0</v>
      </c>
      <c r="D16" s="4">
        <f t="shared" si="0"/>
        <v>10</v>
      </c>
      <c r="F16" s="4">
        <v>7</v>
      </c>
      <c r="G16" s="6">
        <f t="shared" si="1"/>
        <v>17</v>
      </c>
    </row>
    <row r="17" spans="1:8" x14ac:dyDescent="0.2">
      <c r="A17" s="4" t="s">
        <v>20</v>
      </c>
      <c r="B17" s="4">
        <v>4001</v>
      </c>
      <c r="C17" s="4">
        <v>195</v>
      </c>
      <c r="D17" s="4">
        <f t="shared" si="0"/>
        <v>4196</v>
      </c>
      <c r="E17" s="4">
        <v>104</v>
      </c>
      <c r="F17" s="4">
        <v>2371</v>
      </c>
      <c r="G17" s="6">
        <f t="shared" si="1"/>
        <v>6567</v>
      </c>
    </row>
    <row r="18" spans="1:8" x14ac:dyDescent="0.2">
      <c r="A18" s="4" t="s">
        <v>21</v>
      </c>
      <c r="B18" s="4">
        <v>1816</v>
      </c>
      <c r="C18" s="4">
        <v>22</v>
      </c>
      <c r="D18" s="4">
        <f t="shared" si="0"/>
        <v>1838</v>
      </c>
      <c r="E18" s="4">
        <v>49</v>
      </c>
      <c r="F18" s="4">
        <v>1126</v>
      </c>
      <c r="G18" s="6">
        <f t="shared" si="1"/>
        <v>2964</v>
      </c>
      <c r="H18" s="4">
        <v>11</v>
      </c>
    </row>
    <row r="19" spans="1:8" x14ac:dyDescent="0.2">
      <c r="A19" s="4" t="s">
        <v>22</v>
      </c>
      <c r="B19" s="4">
        <v>144</v>
      </c>
      <c r="C19" s="4">
        <v>0</v>
      </c>
      <c r="D19" s="4">
        <f t="shared" si="0"/>
        <v>144</v>
      </c>
      <c r="E19" s="4">
        <v>3</v>
      </c>
      <c r="F19" s="4">
        <v>122</v>
      </c>
      <c r="G19" s="6">
        <f t="shared" si="1"/>
        <v>266</v>
      </c>
      <c r="H19" s="4">
        <v>12</v>
      </c>
    </row>
    <row r="20" spans="1:8" x14ac:dyDescent="0.2">
      <c r="A20" s="4" t="s">
        <v>46</v>
      </c>
      <c r="B20" s="4">
        <v>31</v>
      </c>
      <c r="C20" s="4">
        <v>0</v>
      </c>
      <c r="D20" s="4">
        <f t="shared" si="0"/>
        <v>31</v>
      </c>
      <c r="F20" s="4">
        <v>9</v>
      </c>
      <c r="G20" s="6">
        <f t="shared" si="1"/>
        <v>40</v>
      </c>
    </row>
    <row r="21" spans="1:8" x14ac:dyDescent="0.2">
      <c r="A21" s="4" t="s">
        <v>23</v>
      </c>
      <c r="B21" s="4">
        <v>9219</v>
      </c>
      <c r="C21" s="4">
        <v>88</v>
      </c>
      <c r="D21" s="4">
        <f t="shared" si="0"/>
        <v>9307</v>
      </c>
      <c r="E21" s="4">
        <v>413</v>
      </c>
      <c r="F21" s="4">
        <v>5560</v>
      </c>
      <c r="G21" s="6">
        <f t="shared" si="1"/>
        <v>14867</v>
      </c>
      <c r="H21" s="4">
        <v>2443</v>
      </c>
    </row>
    <row r="22" spans="1:8" x14ac:dyDescent="0.2">
      <c r="A22" s="4" t="s">
        <v>24</v>
      </c>
      <c r="B22" s="4">
        <v>2688</v>
      </c>
      <c r="C22" s="4">
        <v>11</v>
      </c>
      <c r="D22" s="4">
        <f t="shared" si="0"/>
        <v>2699</v>
      </c>
      <c r="E22" s="4">
        <v>77</v>
      </c>
      <c r="F22" s="4">
        <v>1821</v>
      </c>
      <c r="G22" s="6">
        <f t="shared" si="1"/>
        <v>4520</v>
      </c>
      <c r="H22" s="4">
        <v>287</v>
      </c>
    </row>
    <row r="23" spans="1:8" x14ac:dyDescent="0.2">
      <c r="A23" s="4" t="s">
        <v>25</v>
      </c>
      <c r="B23" s="4">
        <v>604</v>
      </c>
      <c r="C23" s="4">
        <v>32</v>
      </c>
      <c r="D23" s="4">
        <f t="shared" si="0"/>
        <v>636</v>
      </c>
      <c r="E23" s="4">
        <v>20</v>
      </c>
      <c r="F23" s="4">
        <v>670</v>
      </c>
      <c r="G23" s="6">
        <f t="shared" si="1"/>
        <v>1306</v>
      </c>
      <c r="H23" s="4">
        <v>106</v>
      </c>
    </row>
    <row r="24" spans="1:8" x14ac:dyDescent="0.2">
      <c r="A24" s="4" t="s">
        <v>26</v>
      </c>
      <c r="B24" s="4">
        <v>92</v>
      </c>
      <c r="C24" s="4">
        <v>0</v>
      </c>
      <c r="D24" s="4">
        <f t="shared" si="0"/>
        <v>92</v>
      </c>
      <c r="F24" s="4">
        <v>320</v>
      </c>
      <c r="G24" s="6">
        <f t="shared" si="1"/>
        <v>412</v>
      </c>
    </row>
    <row r="25" spans="1:8" x14ac:dyDescent="0.2">
      <c r="A25" s="4" t="s">
        <v>27</v>
      </c>
      <c r="B25" s="4">
        <v>93</v>
      </c>
      <c r="C25" s="4">
        <v>5</v>
      </c>
      <c r="D25" s="4">
        <f t="shared" si="0"/>
        <v>98</v>
      </c>
      <c r="F25" s="4">
        <v>146</v>
      </c>
      <c r="G25" s="6">
        <f t="shared" si="1"/>
        <v>244</v>
      </c>
    </row>
    <row r="26" spans="1:8" x14ac:dyDescent="0.2">
      <c r="A26" s="4" t="s">
        <v>28</v>
      </c>
      <c r="B26" s="4">
        <v>20554</v>
      </c>
      <c r="C26" s="4">
        <v>65</v>
      </c>
      <c r="D26" s="4">
        <f t="shared" si="0"/>
        <v>20619</v>
      </c>
      <c r="E26" s="4">
        <v>936</v>
      </c>
      <c r="F26" s="4">
        <v>12928</v>
      </c>
      <c r="G26" s="6">
        <f t="shared" si="1"/>
        <v>33547</v>
      </c>
      <c r="H26" s="4">
        <v>134</v>
      </c>
    </row>
    <row r="27" spans="1:8" x14ac:dyDescent="0.2">
      <c r="A27" s="4" t="s">
        <v>29</v>
      </c>
      <c r="B27" s="4">
        <v>2885</v>
      </c>
      <c r="C27" s="4">
        <v>15</v>
      </c>
      <c r="D27" s="4">
        <f t="shared" si="0"/>
        <v>2900</v>
      </c>
      <c r="E27" s="4">
        <v>68</v>
      </c>
      <c r="F27" s="4">
        <v>1831</v>
      </c>
      <c r="G27" s="6">
        <f t="shared" si="1"/>
        <v>4731</v>
      </c>
    </row>
    <row r="28" spans="1:8" x14ac:dyDescent="0.2">
      <c r="A28" s="4" t="s">
        <v>30</v>
      </c>
      <c r="B28" s="4">
        <v>547</v>
      </c>
      <c r="C28" s="4">
        <v>25</v>
      </c>
      <c r="D28" s="4">
        <f t="shared" si="0"/>
        <v>572</v>
      </c>
      <c r="E28" s="4">
        <v>12</v>
      </c>
      <c r="F28" s="4">
        <v>257</v>
      </c>
      <c r="G28" s="6">
        <f t="shared" si="1"/>
        <v>829</v>
      </c>
      <c r="H28" s="4">
        <v>84</v>
      </c>
    </row>
    <row r="29" spans="1:8" x14ac:dyDescent="0.2">
      <c r="A29" s="4" t="s">
        <v>31</v>
      </c>
      <c r="B29" s="4">
        <v>2274</v>
      </c>
      <c r="C29" s="4">
        <v>261</v>
      </c>
      <c r="D29" s="4">
        <f t="shared" si="0"/>
        <v>2535</v>
      </c>
      <c r="E29" s="4">
        <v>24</v>
      </c>
      <c r="F29" s="4">
        <v>1203</v>
      </c>
      <c r="G29" s="6">
        <f t="shared" si="1"/>
        <v>3738</v>
      </c>
      <c r="H29" s="4">
        <v>273</v>
      </c>
    </row>
    <row r="30" spans="1:8" x14ac:dyDescent="0.2">
      <c r="A30" s="4" t="s">
        <v>32</v>
      </c>
      <c r="B30" s="4">
        <v>7874</v>
      </c>
      <c r="C30" s="4">
        <v>385</v>
      </c>
      <c r="D30" s="4">
        <f t="shared" si="0"/>
        <v>8259</v>
      </c>
      <c r="E30" s="4">
        <v>129</v>
      </c>
      <c r="F30" s="4">
        <v>3596</v>
      </c>
      <c r="G30" s="6">
        <f t="shared" si="1"/>
        <v>11855</v>
      </c>
      <c r="H30" s="4">
        <v>797</v>
      </c>
    </row>
    <row r="31" spans="1:8" x14ac:dyDescent="0.2">
      <c r="A31" s="4" t="s">
        <v>33</v>
      </c>
      <c r="B31" s="4">
        <v>7881</v>
      </c>
      <c r="C31" s="4">
        <v>2427</v>
      </c>
      <c r="D31" s="4">
        <f t="shared" si="0"/>
        <v>10308</v>
      </c>
      <c r="E31" s="4">
        <v>144</v>
      </c>
      <c r="F31" s="4">
        <v>4475</v>
      </c>
      <c r="G31" s="6">
        <f t="shared" si="1"/>
        <v>14783</v>
      </c>
      <c r="H31" s="4">
        <v>1247</v>
      </c>
    </row>
    <row r="32" spans="1:8" x14ac:dyDescent="0.2">
      <c r="A32" s="4" t="s">
        <v>34</v>
      </c>
      <c r="B32" s="4">
        <v>7479</v>
      </c>
      <c r="C32" s="4">
        <v>661</v>
      </c>
      <c r="D32" s="4">
        <f t="shared" si="0"/>
        <v>8140</v>
      </c>
      <c r="E32" s="4">
        <v>315</v>
      </c>
      <c r="F32" s="4">
        <v>4303</v>
      </c>
      <c r="G32" s="6">
        <f t="shared" si="1"/>
        <v>12443</v>
      </c>
      <c r="H32" s="4">
        <v>288</v>
      </c>
    </row>
    <row r="33" spans="1:8" x14ac:dyDescent="0.2">
      <c r="A33" s="4" t="s">
        <v>35</v>
      </c>
      <c r="B33" s="4">
        <v>3919</v>
      </c>
      <c r="C33" s="4">
        <v>222</v>
      </c>
      <c r="D33" s="4">
        <f t="shared" si="0"/>
        <v>4141</v>
      </c>
      <c r="E33" s="4">
        <v>123</v>
      </c>
      <c r="F33" s="4">
        <v>2219</v>
      </c>
      <c r="G33" s="6">
        <f t="shared" si="1"/>
        <v>6360</v>
      </c>
    </row>
    <row r="34" spans="1:8" x14ac:dyDescent="0.2">
      <c r="A34" s="4" t="s">
        <v>36</v>
      </c>
      <c r="B34" s="4">
        <v>65</v>
      </c>
      <c r="C34" s="4">
        <v>0</v>
      </c>
      <c r="D34" s="4">
        <f t="shared" si="0"/>
        <v>65</v>
      </c>
      <c r="F34" s="4">
        <v>35</v>
      </c>
      <c r="G34" s="6">
        <f t="shared" si="1"/>
        <v>100</v>
      </c>
    </row>
    <row r="35" spans="1:8" x14ac:dyDescent="0.2">
      <c r="A35" s="4" t="s">
        <v>37</v>
      </c>
      <c r="B35" s="4">
        <v>8323</v>
      </c>
      <c r="C35" s="4">
        <v>31</v>
      </c>
      <c r="D35" s="4">
        <f t="shared" si="0"/>
        <v>8354</v>
      </c>
      <c r="E35" s="4">
        <v>253</v>
      </c>
      <c r="F35" s="4">
        <v>4270</v>
      </c>
      <c r="G35" s="6">
        <f t="shared" si="1"/>
        <v>12624</v>
      </c>
      <c r="H35" s="4">
        <v>14</v>
      </c>
    </row>
    <row r="36" spans="1:8" x14ac:dyDescent="0.2">
      <c r="A36" s="4" t="s">
        <v>38</v>
      </c>
      <c r="B36" s="4">
        <v>970</v>
      </c>
      <c r="C36" s="4">
        <v>2</v>
      </c>
      <c r="D36" s="4">
        <f t="shared" si="0"/>
        <v>972</v>
      </c>
      <c r="E36" s="4">
        <v>5</v>
      </c>
      <c r="F36" s="4">
        <v>568</v>
      </c>
      <c r="G36" s="6">
        <f t="shared" si="1"/>
        <v>1540</v>
      </c>
      <c r="H36" s="4">
        <v>2</v>
      </c>
    </row>
    <row r="37" spans="1:8" x14ac:dyDescent="0.2">
      <c r="A37" s="4" t="s">
        <v>39</v>
      </c>
      <c r="B37" s="4">
        <v>5721</v>
      </c>
      <c r="C37" s="4">
        <v>109</v>
      </c>
      <c r="D37" s="4">
        <f t="shared" si="0"/>
        <v>5830</v>
      </c>
      <c r="E37" s="4">
        <v>247</v>
      </c>
      <c r="F37" s="4">
        <v>3641</v>
      </c>
      <c r="G37" s="6">
        <f t="shared" si="1"/>
        <v>9471</v>
      </c>
      <c r="H37" s="4">
        <v>688</v>
      </c>
    </row>
    <row r="38" spans="1:8" x14ac:dyDescent="0.2">
      <c r="A38" s="4" t="s">
        <v>40</v>
      </c>
      <c r="B38" s="4">
        <v>4037</v>
      </c>
      <c r="C38" s="4">
        <v>15</v>
      </c>
      <c r="D38" s="4">
        <f t="shared" si="0"/>
        <v>4052</v>
      </c>
      <c r="E38" s="4">
        <v>257</v>
      </c>
      <c r="F38" s="4">
        <v>3195</v>
      </c>
      <c r="G38" s="6">
        <f t="shared" si="1"/>
        <v>7247</v>
      </c>
      <c r="H38" s="4">
        <v>17</v>
      </c>
    </row>
    <row r="39" spans="1:8" x14ac:dyDescent="0.2">
      <c r="A39" s="4" t="s">
        <v>41</v>
      </c>
      <c r="B39" s="4">
        <v>3449</v>
      </c>
      <c r="C39" s="4">
        <v>29</v>
      </c>
      <c r="D39" s="4">
        <f t="shared" si="0"/>
        <v>3478</v>
      </c>
      <c r="E39" s="4">
        <v>204</v>
      </c>
      <c r="F39" s="4">
        <v>2442</v>
      </c>
      <c r="G39" s="6">
        <f t="shared" si="1"/>
        <v>5920</v>
      </c>
    </row>
    <row r="40" spans="1:8" x14ac:dyDescent="0.2">
      <c r="A40" s="4" t="s">
        <v>42</v>
      </c>
      <c r="B40" s="4">
        <v>3996</v>
      </c>
      <c r="C40" s="4">
        <v>8</v>
      </c>
      <c r="D40" s="4">
        <f t="shared" si="0"/>
        <v>4004</v>
      </c>
      <c r="E40" s="4">
        <v>172</v>
      </c>
      <c r="F40" s="4">
        <v>2363</v>
      </c>
      <c r="G40" s="6">
        <f t="shared" si="1"/>
        <v>6367</v>
      </c>
      <c r="H40" s="4">
        <v>17</v>
      </c>
    </row>
    <row r="41" spans="1:8" x14ac:dyDescent="0.2">
      <c r="A41" s="4" t="s">
        <v>43</v>
      </c>
      <c r="B41" s="4">
        <v>30</v>
      </c>
      <c r="C41" s="4">
        <v>0</v>
      </c>
      <c r="D41" s="4">
        <f t="shared" si="0"/>
        <v>30</v>
      </c>
      <c r="F41" s="4">
        <v>9</v>
      </c>
      <c r="G41" s="6">
        <f t="shared" si="1"/>
        <v>39</v>
      </c>
    </row>
  </sheetData>
  <autoFilter ref="A1:AL4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workbookViewId="0">
      <selection activeCell="A2" sqref="A2:XFD2"/>
    </sheetView>
  </sheetViews>
  <sheetFormatPr baseColWidth="10" defaultRowHeight="12.75" x14ac:dyDescent="0.2"/>
  <cols>
    <col min="1" max="1" width="72" bestFit="1" customWidth="1"/>
    <col min="2" max="3" width="6" bestFit="1" customWidth="1"/>
    <col min="4" max="4" width="10.5703125" bestFit="1" customWidth="1"/>
    <col min="5" max="5" width="5" bestFit="1" customWidth="1"/>
    <col min="6" max="6" width="6" bestFit="1" customWidth="1"/>
    <col min="7" max="7" width="7" bestFit="1" customWidth="1"/>
    <col min="8" max="8" width="10.5703125" bestFit="1" customWidth="1"/>
    <col min="9" max="9" width="6" bestFit="1" customWidth="1"/>
    <col min="10" max="10" width="5.7109375" bestFit="1" customWidth="1"/>
    <col min="11" max="11" width="10.5703125" bestFit="1" customWidth="1"/>
    <col min="12" max="12" width="5" bestFit="1" customWidth="1"/>
    <col min="13" max="13" width="6" bestFit="1" customWidth="1"/>
    <col min="14" max="14" width="7" bestFit="1" customWidth="1"/>
    <col min="15" max="15" width="6.85546875" style="7" bestFit="1" customWidth="1"/>
    <col min="16" max="16" width="7.85546875" style="7" bestFit="1" customWidth="1"/>
    <col min="17" max="17" width="10.7109375" style="7" bestFit="1" customWidth="1"/>
    <col min="18" max="20" width="6.85546875" style="7" bestFit="1" customWidth="1"/>
  </cols>
  <sheetData>
    <row r="1" spans="1:20" x14ac:dyDescent="0.2">
      <c r="B1" s="15">
        <v>2021</v>
      </c>
      <c r="C1" s="15"/>
      <c r="D1" s="15"/>
      <c r="E1" s="15"/>
      <c r="F1" s="15"/>
      <c r="G1" s="15"/>
      <c r="H1" s="15"/>
      <c r="I1" s="16">
        <v>2020</v>
      </c>
      <c r="J1" s="16"/>
      <c r="K1" s="16"/>
      <c r="L1" s="16"/>
      <c r="M1" s="16"/>
      <c r="N1" s="16"/>
      <c r="O1" s="17" t="s">
        <v>48</v>
      </c>
      <c r="P1" s="17"/>
      <c r="Q1" s="17"/>
      <c r="R1" s="17"/>
      <c r="S1" s="17"/>
      <c r="T1" s="17"/>
    </row>
    <row r="2" spans="1:20" s="1" customFormat="1" ht="63.75" x14ac:dyDescent="0.2">
      <c r="A2" s="3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9" t="s">
        <v>47</v>
      </c>
      <c r="I2" s="12" t="s">
        <v>1</v>
      </c>
      <c r="J2" s="12" t="s">
        <v>2</v>
      </c>
      <c r="K2" s="12" t="s">
        <v>3</v>
      </c>
      <c r="L2" s="12" t="s">
        <v>4</v>
      </c>
      <c r="M2" s="12" t="s">
        <v>5</v>
      </c>
      <c r="N2" s="12" t="s">
        <v>6</v>
      </c>
      <c r="O2" s="14" t="s">
        <v>1</v>
      </c>
      <c r="P2" s="14" t="s">
        <v>2</v>
      </c>
      <c r="Q2" s="14" t="s">
        <v>3</v>
      </c>
      <c r="R2" s="14" t="s">
        <v>4</v>
      </c>
      <c r="S2" s="14" t="s">
        <v>5</v>
      </c>
      <c r="T2" s="14" t="s">
        <v>6</v>
      </c>
    </row>
    <row r="3" spans="1:20" x14ac:dyDescent="0.2">
      <c r="A3" s="4" t="s">
        <v>7</v>
      </c>
      <c r="B3" s="11">
        <v>3727</v>
      </c>
      <c r="C3" s="11">
        <v>83</v>
      </c>
      <c r="D3" s="11">
        <f>B3+C3</f>
        <v>3810</v>
      </c>
      <c r="E3" s="11">
        <v>204</v>
      </c>
      <c r="F3" s="11">
        <v>766</v>
      </c>
      <c r="G3" s="11">
        <f>D3+F3</f>
        <v>4576</v>
      </c>
      <c r="H3" s="11">
        <v>1160</v>
      </c>
      <c r="I3" s="13">
        <v>2577</v>
      </c>
      <c r="J3" s="13">
        <v>71</v>
      </c>
      <c r="K3" s="13">
        <f>I3+J3</f>
        <v>2648</v>
      </c>
      <c r="L3" s="13">
        <v>100</v>
      </c>
      <c r="M3" s="13">
        <v>254</v>
      </c>
      <c r="N3" s="13">
        <f>K3+M3</f>
        <v>2902</v>
      </c>
      <c r="O3" s="8">
        <f>(B3-I3)/I3</f>
        <v>0.44625533566162207</v>
      </c>
      <c r="P3" s="8">
        <f t="shared" ref="P3:T3" si="0">(C3-J3)/J3</f>
        <v>0.16901408450704225</v>
      </c>
      <c r="Q3" s="8">
        <f t="shared" si="0"/>
        <v>0.43882175226586101</v>
      </c>
      <c r="R3" s="8">
        <f t="shared" si="0"/>
        <v>1.04</v>
      </c>
      <c r="S3" s="8">
        <f t="shared" si="0"/>
        <v>2.015748031496063</v>
      </c>
      <c r="T3" s="8">
        <f t="shared" si="0"/>
        <v>0.57684355616815985</v>
      </c>
    </row>
    <row r="4" spans="1:20" x14ac:dyDescent="0.2">
      <c r="A4" s="4" t="s">
        <v>8</v>
      </c>
      <c r="B4" s="11">
        <v>8923</v>
      </c>
      <c r="C4" s="11">
        <v>6</v>
      </c>
      <c r="D4" s="11">
        <f t="shared" ref="D4:D42" si="1">B4+C4</f>
        <v>8929</v>
      </c>
      <c r="E4" s="11">
        <v>325</v>
      </c>
      <c r="F4" s="11">
        <v>4308</v>
      </c>
      <c r="G4" s="11">
        <f t="shared" ref="G4:G42" si="2">D4+F4</f>
        <v>13237</v>
      </c>
      <c r="H4" s="11">
        <v>23</v>
      </c>
      <c r="I4" s="13">
        <v>7569</v>
      </c>
      <c r="J4" s="13">
        <v>17</v>
      </c>
      <c r="K4" s="13">
        <f t="shared" ref="K4:K42" si="3">I4+J4</f>
        <v>7586</v>
      </c>
      <c r="L4" s="13">
        <v>204</v>
      </c>
      <c r="M4" s="13">
        <v>1629</v>
      </c>
      <c r="N4" s="13">
        <f t="shared" ref="N4:N42" si="4">K4+M4</f>
        <v>9215</v>
      </c>
      <c r="O4" s="8">
        <f t="shared" ref="O4:O42" si="5">(B4-I4)/I4</f>
        <v>0.17888756771039768</v>
      </c>
      <c r="P4" s="8">
        <f t="shared" ref="P4:P41" si="6">(C4-J4)/J4</f>
        <v>-0.6470588235294118</v>
      </c>
      <c r="Q4" s="8">
        <f t="shared" ref="Q4:Q42" si="7">(D4-K4)/K4</f>
        <v>0.1770366464539942</v>
      </c>
      <c r="R4" s="8">
        <f t="shared" ref="R4:R41" si="8">(E4-L4)/L4</f>
        <v>0.59313725490196079</v>
      </c>
      <c r="S4" s="8">
        <f t="shared" ref="S4:S42" si="9">(F4-M4)/M4</f>
        <v>1.6445672191528544</v>
      </c>
      <c r="T4" s="8">
        <f t="shared" ref="T4:T42" si="10">(G4-N4)/N4</f>
        <v>0.43646228974498102</v>
      </c>
    </row>
    <row r="5" spans="1:20" x14ac:dyDescent="0.2">
      <c r="A5" s="4" t="s">
        <v>9</v>
      </c>
      <c r="B5" s="11">
        <v>476</v>
      </c>
      <c r="C5" s="11"/>
      <c r="D5" s="11">
        <f t="shared" si="1"/>
        <v>476</v>
      </c>
      <c r="E5" s="11">
        <v>9</v>
      </c>
      <c r="F5" s="11">
        <v>192</v>
      </c>
      <c r="G5" s="11">
        <f t="shared" si="2"/>
        <v>668</v>
      </c>
      <c r="H5" s="11">
        <v>3</v>
      </c>
      <c r="I5" s="13">
        <v>1136</v>
      </c>
      <c r="J5" s="13"/>
      <c r="K5" s="13">
        <f t="shared" si="3"/>
        <v>1136</v>
      </c>
      <c r="L5" s="13">
        <v>31</v>
      </c>
      <c r="M5" s="13">
        <v>1057</v>
      </c>
      <c r="N5" s="13">
        <f t="shared" si="4"/>
        <v>2193</v>
      </c>
      <c r="O5" s="8">
        <f t="shared" si="5"/>
        <v>-0.58098591549295775</v>
      </c>
      <c r="P5" s="8"/>
      <c r="Q5" s="8">
        <f t="shared" si="7"/>
        <v>-0.58098591549295775</v>
      </c>
      <c r="R5" s="8">
        <f t="shared" si="8"/>
        <v>-0.70967741935483875</v>
      </c>
      <c r="S5" s="8">
        <f t="shared" si="9"/>
        <v>-0.81835383159886466</v>
      </c>
      <c r="T5" s="8">
        <f t="shared" si="10"/>
        <v>-0.69539443684450519</v>
      </c>
    </row>
    <row r="6" spans="1:20" x14ac:dyDescent="0.2">
      <c r="A6" s="4" t="s">
        <v>10</v>
      </c>
      <c r="B6" s="11">
        <v>12779</v>
      </c>
      <c r="C6" s="11">
        <v>11</v>
      </c>
      <c r="D6" s="11">
        <f t="shared" si="1"/>
        <v>12790</v>
      </c>
      <c r="E6" s="11">
        <v>528</v>
      </c>
      <c r="F6" s="11">
        <v>7913</v>
      </c>
      <c r="G6" s="11">
        <f t="shared" si="2"/>
        <v>20703</v>
      </c>
      <c r="H6" s="11"/>
      <c r="I6" s="13">
        <v>10575</v>
      </c>
      <c r="J6" s="13">
        <v>95</v>
      </c>
      <c r="K6" s="13">
        <f t="shared" si="3"/>
        <v>10670</v>
      </c>
      <c r="L6" s="13">
        <v>439</v>
      </c>
      <c r="M6" s="13">
        <v>3681</v>
      </c>
      <c r="N6" s="13">
        <f t="shared" si="4"/>
        <v>14351</v>
      </c>
      <c r="O6" s="8">
        <f t="shared" si="5"/>
        <v>0.20841607565011822</v>
      </c>
      <c r="P6" s="8">
        <f t="shared" si="6"/>
        <v>-0.88421052631578945</v>
      </c>
      <c r="Q6" s="8">
        <f t="shared" si="7"/>
        <v>0.19868791002811623</v>
      </c>
      <c r="R6" s="8">
        <f t="shared" si="8"/>
        <v>0.20273348519362186</v>
      </c>
      <c r="S6" s="8">
        <f t="shared" si="9"/>
        <v>1.1496875848954089</v>
      </c>
      <c r="T6" s="8">
        <f t="shared" si="10"/>
        <v>0.44261723921677931</v>
      </c>
    </row>
    <row r="7" spans="1:20" x14ac:dyDescent="0.2">
      <c r="A7" s="4" t="s">
        <v>11</v>
      </c>
      <c r="B7" s="11">
        <v>2316</v>
      </c>
      <c r="C7" s="11">
        <v>44</v>
      </c>
      <c r="D7" s="11">
        <f t="shared" si="1"/>
        <v>2360</v>
      </c>
      <c r="E7" s="11">
        <v>39</v>
      </c>
      <c r="F7" s="11">
        <v>1977</v>
      </c>
      <c r="G7" s="11">
        <f t="shared" si="2"/>
        <v>4337</v>
      </c>
      <c r="H7" s="11"/>
      <c r="I7" s="13">
        <v>2068</v>
      </c>
      <c r="J7" s="13">
        <v>150</v>
      </c>
      <c r="K7" s="13">
        <f t="shared" si="3"/>
        <v>2218</v>
      </c>
      <c r="L7" s="13">
        <v>25</v>
      </c>
      <c r="M7" s="13">
        <v>978</v>
      </c>
      <c r="N7" s="13">
        <f t="shared" si="4"/>
        <v>3196</v>
      </c>
      <c r="O7" s="8">
        <f t="shared" si="5"/>
        <v>0.11992263056092843</v>
      </c>
      <c r="P7" s="8">
        <f t="shared" si="6"/>
        <v>-0.70666666666666667</v>
      </c>
      <c r="Q7" s="8">
        <f t="shared" si="7"/>
        <v>6.4021641118124431E-2</v>
      </c>
      <c r="R7" s="8">
        <f t="shared" si="8"/>
        <v>0.56000000000000005</v>
      </c>
      <c r="S7" s="8">
        <f t="shared" si="9"/>
        <v>1.0214723926380369</v>
      </c>
      <c r="T7" s="8">
        <f t="shared" si="10"/>
        <v>0.357008760951189</v>
      </c>
    </row>
    <row r="8" spans="1:20" x14ac:dyDescent="0.2">
      <c r="A8" s="4" t="s">
        <v>12</v>
      </c>
      <c r="B8" s="11">
        <v>85834</v>
      </c>
      <c r="C8" s="11">
        <v>11184</v>
      </c>
      <c r="D8" s="11">
        <f t="shared" si="1"/>
        <v>97018</v>
      </c>
      <c r="E8" s="11">
        <v>5815</v>
      </c>
      <c r="F8" s="11">
        <v>48809</v>
      </c>
      <c r="G8" s="11">
        <f t="shared" si="2"/>
        <v>145827</v>
      </c>
      <c r="H8" s="11">
        <v>68148</v>
      </c>
      <c r="I8" s="13">
        <v>72951</v>
      </c>
      <c r="J8" s="13">
        <v>6134</v>
      </c>
      <c r="K8" s="13">
        <f t="shared" si="3"/>
        <v>79085</v>
      </c>
      <c r="L8" s="13">
        <v>6568</v>
      </c>
      <c r="M8" s="13">
        <v>31834</v>
      </c>
      <c r="N8" s="13">
        <f t="shared" si="4"/>
        <v>110919</v>
      </c>
      <c r="O8" s="8">
        <f t="shared" si="5"/>
        <v>0.17659799043193378</v>
      </c>
      <c r="P8" s="8">
        <f t="shared" si="6"/>
        <v>0.82328007825236382</v>
      </c>
      <c r="Q8" s="8">
        <f t="shared" si="7"/>
        <v>0.2267560220016438</v>
      </c>
      <c r="R8" s="8">
        <f t="shared" si="8"/>
        <v>-0.11464677222898904</v>
      </c>
      <c r="S8" s="8">
        <f t="shared" si="9"/>
        <v>0.53323490607526547</v>
      </c>
      <c r="T8" s="8">
        <f t="shared" si="10"/>
        <v>0.31471614421334487</v>
      </c>
    </row>
    <row r="9" spans="1:20" x14ac:dyDescent="0.2">
      <c r="A9" s="4" t="s">
        <v>13</v>
      </c>
      <c r="B9" s="11">
        <v>7691</v>
      </c>
      <c r="C9" s="11">
        <v>428</v>
      </c>
      <c r="D9" s="11">
        <f t="shared" si="1"/>
        <v>8119</v>
      </c>
      <c r="E9" s="11">
        <v>299</v>
      </c>
      <c r="F9" s="11">
        <v>3494</v>
      </c>
      <c r="G9" s="11">
        <f t="shared" si="2"/>
        <v>11613</v>
      </c>
      <c r="H9" s="11">
        <v>220</v>
      </c>
      <c r="I9" s="13">
        <v>5133</v>
      </c>
      <c r="J9" s="13">
        <v>34</v>
      </c>
      <c r="K9" s="13">
        <f t="shared" si="3"/>
        <v>5167</v>
      </c>
      <c r="L9" s="13">
        <v>192</v>
      </c>
      <c r="M9" s="13">
        <v>1079</v>
      </c>
      <c r="N9" s="13">
        <f t="shared" si="4"/>
        <v>6246</v>
      </c>
      <c r="O9" s="8">
        <f t="shared" si="5"/>
        <v>0.49834404831482565</v>
      </c>
      <c r="P9" s="8">
        <f t="shared" si="6"/>
        <v>11.588235294117647</v>
      </c>
      <c r="Q9" s="8">
        <f t="shared" si="7"/>
        <v>0.57131797948519447</v>
      </c>
      <c r="R9" s="8">
        <f t="shared" si="8"/>
        <v>0.55729166666666663</v>
      </c>
      <c r="S9" s="8">
        <f t="shared" si="9"/>
        <v>2.2381835032437443</v>
      </c>
      <c r="T9" s="8">
        <f t="shared" si="10"/>
        <v>0.85926993275696451</v>
      </c>
    </row>
    <row r="10" spans="1:20" x14ac:dyDescent="0.2">
      <c r="A10" s="4" t="s">
        <v>14</v>
      </c>
      <c r="B10" s="11">
        <v>201</v>
      </c>
      <c r="C10" s="11">
        <v>7</v>
      </c>
      <c r="D10" s="11">
        <f t="shared" si="1"/>
        <v>208</v>
      </c>
      <c r="E10" s="11">
        <v>9</v>
      </c>
      <c r="F10" s="11">
        <v>283</v>
      </c>
      <c r="G10" s="11">
        <f t="shared" si="2"/>
        <v>491</v>
      </c>
      <c r="H10" s="11"/>
      <c r="I10" s="13">
        <v>518</v>
      </c>
      <c r="J10" s="13">
        <v>14</v>
      </c>
      <c r="K10" s="13">
        <f t="shared" si="3"/>
        <v>532</v>
      </c>
      <c r="L10" s="13">
        <v>6</v>
      </c>
      <c r="M10" s="13">
        <v>163</v>
      </c>
      <c r="N10" s="13">
        <f t="shared" si="4"/>
        <v>695</v>
      </c>
      <c r="O10" s="8">
        <f t="shared" si="5"/>
        <v>-0.61196911196911197</v>
      </c>
      <c r="P10" s="8">
        <f t="shared" si="6"/>
        <v>-0.5</v>
      </c>
      <c r="Q10" s="8">
        <f t="shared" si="7"/>
        <v>-0.60902255639097747</v>
      </c>
      <c r="R10" s="8">
        <f t="shared" si="8"/>
        <v>0.5</v>
      </c>
      <c r="S10" s="8">
        <f t="shared" si="9"/>
        <v>0.73619631901840488</v>
      </c>
      <c r="T10" s="8">
        <f t="shared" si="10"/>
        <v>-0.29352517985611509</v>
      </c>
    </row>
    <row r="11" spans="1:20" x14ac:dyDescent="0.2">
      <c r="A11" s="4" t="s">
        <v>44</v>
      </c>
      <c r="B11" s="11">
        <v>168</v>
      </c>
      <c r="C11" s="11"/>
      <c r="D11" s="11">
        <f t="shared" si="1"/>
        <v>168</v>
      </c>
      <c r="E11" s="11"/>
      <c r="F11" s="11">
        <v>91</v>
      </c>
      <c r="G11" s="11">
        <f t="shared" si="2"/>
        <v>259</v>
      </c>
      <c r="H11" s="11"/>
      <c r="I11" s="13"/>
      <c r="J11" s="13"/>
      <c r="K11" s="13"/>
      <c r="L11" s="13"/>
      <c r="M11" s="13"/>
      <c r="N11" s="13"/>
      <c r="O11" s="8"/>
      <c r="P11" s="8"/>
      <c r="Q11" s="8"/>
      <c r="R11" s="8"/>
      <c r="S11" s="8"/>
      <c r="T11" s="8"/>
    </row>
    <row r="12" spans="1:20" x14ac:dyDescent="0.2">
      <c r="A12" s="4" t="s">
        <v>15</v>
      </c>
      <c r="B12" s="11">
        <v>220</v>
      </c>
      <c r="C12" s="11"/>
      <c r="D12" s="11">
        <f t="shared" si="1"/>
        <v>220</v>
      </c>
      <c r="E12" s="11">
        <v>12</v>
      </c>
      <c r="F12" s="11">
        <v>59</v>
      </c>
      <c r="G12" s="11">
        <f t="shared" si="2"/>
        <v>279</v>
      </c>
      <c r="H12" s="11"/>
      <c r="I12" s="13">
        <v>281</v>
      </c>
      <c r="J12" s="13">
        <v>5</v>
      </c>
      <c r="K12" s="13">
        <f t="shared" si="3"/>
        <v>286</v>
      </c>
      <c r="L12" s="13">
        <v>11</v>
      </c>
      <c r="M12" s="13">
        <v>40</v>
      </c>
      <c r="N12" s="13">
        <f t="shared" si="4"/>
        <v>326</v>
      </c>
      <c r="O12" s="8">
        <f t="shared" si="5"/>
        <v>-0.21708185053380782</v>
      </c>
      <c r="P12" s="8">
        <f t="shared" si="6"/>
        <v>-1</v>
      </c>
      <c r="Q12" s="8">
        <f t="shared" si="7"/>
        <v>-0.23076923076923078</v>
      </c>
      <c r="R12" s="8">
        <f t="shared" si="8"/>
        <v>9.0909090909090912E-2</v>
      </c>
      <c r="S12" s="8">
        <f t="shared" si="9"/>
        <v>0.47499999999999998</v>
      </c>
      <c r="T12" s="8">
        <f t="shared" si="10"/>
        <v>-0.14417177914110429</v>
      </c>
    </row>
    <row r="13" spans="1:20" x14ac:dyDescent="0.2">
      <c r="A13" s="4" t="s">
        <v>16</v>
      </c>
      <c r="B13" s="11">
        <v>150</v>
      </c>
      <c r="C13" s="11">
        <v>4</v>
      </c>
      <c r="D13" s="11">
        <f t="shared" si="1"/>
        <v>154</v>
      </c>
      <c r="E13" s="11"/>
      <c r="F13" s="11">
        <v>82</v>
      </c>
      <c r="G13" s="11">
        <f t="shared" si="2"/>
        <v>236</v>
      </c>
      <c r="H13" s="11"/>
      <c r="I13" s="13">
        <v>66</v>
      </c>
      <c r="J13" s="13">
        <v>3</v>
      </c>
      <c r="K13" s="13">
        <f t="shared" si="3"/>
        <v>69</v>
      </c>
      <c r="L13" s="13"/>
      <c r="M13" s="13">
        <v>37</v>
      </c>
      <c r="N13" s="13">
        <f t="shared" si="4"/>
        <v>106</v>
      </c>
      <c r="O13" s="8">
        <f t="shared" si="5"/>
        <v>1.2727272727272727</v>
      </c>
      <c r="P13" s="8">
        <f t="shared" si="6"/>
        <v>0.33333333333333331</v>
      </c>
      <c r="Q13" s="8">
        <f t="shared" si="7"/>
        <v>1.2318840579710144</v>
      </c>
      <c r="R13" s="8"/>
      <c r="S13" s="8">
        <f t="shared" si="9"/>
        <v>1.2162162162162162</v>
      </c>
      <c r="T13" s="8">
        <f t="shared" si="10"/>
        <v>1.2264150943396226</v>
      </c>
    </row>
    <row r="14" spans="1:20" x14ac:dyDescent="0.2">
      <c r="A14" s="4" t="s">
        <v>17</v>
      </c>
      <c r="B14" s="11">
        <v>1248</v>
      </c>
      <c r="C14" s="11">
        <v>7</v>
      </c>
      <c r="D14" s="11">
        <f t="shared" si="1"/>
        <v>1255</v>
      </c>
      <c r="E14" s="11">
        <v>5</v>
      </c>
      <c r="F14" s="11">
        <v>1933</v>
      </c>
      <c r="G14" s="11">
        <f t="shared" si="2"/>
        <v>3188</v>
      </c>
      <c r="H14" s="11">
        <v>1</v>
      </c>
      <c r="I14" s="13">
        <v>827</v>
      </c>
      <c r="J14" s="13">
        <v>1</v>
      </c>
      <c r="K14" s="13">
        <f t="shared" si="3"/>
        <v>828</v>
      </c>
      <c r="L14" s="13">
        <v>1</v>
      </c>
      <c r="M14" s="13">
        <v>1399</v>
      </c>
      <c r="N14" s="13">
        <f t="shared" si="4"/>
        <v>2227</v>
      </c>
      <c r="O14" s="8">
        <f t="shared" si="5"/>
        <v>0.50906892382103985</v>
      </c>
      <c r="P14" s="8">
        <f t="shared" si="6"/>
        <v>6</v>
      </c>
      <c r="Q14" s="8">
        <f t="shared" si="7"/>
        <v>0.5157004830917874</v>
      </c>
      <c r="R14" s="8">
        <f t="shared" si="8"/>
        <v>4</v>
      </c>
      <c r="S14" s="8">
        <f t="shared" si="9"/>
        <v>0.38170121515368122</v>
      </c>
      <c r="T14" s="8">
        <f t="shared" si="10"/>
        <v>0.4315222272114953</v>
      </c>
    </row>
    <row r="15" spans="1:20" x14ac:dyDescent="0.2">
      <c r="A15" s="4" t="s">
        <v>18</v>
      </c>
      <c r="B15" s="11">
        <v>185</v>
      </c>
      <c r="C15" s="11">
        <v>6</v>
      </c>
      <c r="D15" s="11">
        <f t="shared" si="1"/>
        <v>191</v>
      </c>
      <c r="E15" s="11">
        <v>2</v>
      </c>
      <c r="F15" s="11">
        <v>159</v>
      </c>
      <c r="G15" s="11">
        <f t="shared" si="2"/>
        <v>350</v>
      </c>
      <c r="H15" s="11"/>
      <c r="I15" s="13">
        <v>186</v>
      </c>
      <c r="J15" s="13"/>
      <c r="K15" s="13">
        <f t="shared" si="3"/>
        <v>186</v>
      </c>
      <c r="L15" s="13">
        <v>1</v>
      </c>
      <c r="M15" s="13">
        <v>114</v>
      </c>
      <c r="N15" s="13">
        <f t="shared" si="4"/>
        <v>300</v>
      </c>
      <c r="O15" s="8">
        <f t="shared" si="5"/>
        <v>-5.3763440860215058E-3</v>
      </c>
      <c r="P15" s="8"/>
      <c r="Q15" s="8">
        <f t="shared" si="7"/>
        <v>2.6881720430107527E-2</v>
      </c>
      <c r="R15" s="8">
        <f t="shared" si="8"/>
        <v>1</v>
      </c>
      <c r="S15" s="8">
        <f t="shared" si="9"/>
        <v>0.39473684210526316</v>
      </c>
      <c r="T15" s="8">
        <f t="shared" si="10"/>
        <v>0.16666666666666666</v>
      </c>
    </row>
    <row r="16" spans="1:20" x14ac:dyDescent="0.2">
      <c r="A16" s="4" t="s">
        <v>19</v>
      </c>
      <c r="B16" s="11">
        <v>5014</v>
      </c>
      <c r="C16" s="11">
        <v>160</v>
      </c>
      <c r="D16" s="11">
        <f t="shared" si="1"/>
        <v>5174</v>
      </c>
      <c r="E16" s="11">
        <v>218</v>
      </c>
      <c r="F16" s="11">
        <v>1604</v>
      </c>
      <c r="G16" s="11">
        <f t="shared" si="2"/>
        <v>6778</v>
      </c>
      <c r="H16" s="11">
        <v>268</v>
      </c>
      <c r="I16" s="13">
        <v>3679</v>
      </c>
      <c r="J16" s="13">
        <v>160</v>
      </c>
      <c r="K16" s="13">
        <f t="shared" si="3"/>
        <v>3839</v>
      </c>
      <c r="L16" s="13">
        <v>152</v>
      </c>
      <c r="M16" s="13">
        <v>1512</v>
      </c>
      <c r="N16" s="13">
        <f t="shared" si="4"/>
        <v>5351</v>
      </c>
      <c r="O16" s="8">
        <f t="shared" si="5"/>
        <v>0.36287034520250067</v>
      </c>
      <c r="P16" s="8">
        <f t="shared" si="6"/>
        <v>0</v>
      </c>
      <c r="Q16" s="8">
        <f t="shared" si="7"/>
        <v>0.34774680906486066</v>
      </c>
      <c r="R16" s="8">
        <f t="shared" si="8"/>
        <v>0.43421052631578949</v>
      </c>
      <c r="S16" s="8">
        <f t="shared" si="9"/>
        <v>6.0846560846560843E-2</v>
      </c>
      <c r="T16" s="8">
        <f t="shared" si="10"/>
        <v>0.26667912539712202</v>
      </c>
    </row>
    <row r="17" spans="1:20" x14ac:dyDescent="0.2">
      <c r="A17" s="4" t="s">
        <v>45</v>
      </c>
      <c r="B17" s="11">
        <v>10</v>
      </c>
      <c r="C17" s="11"/>
      <c r="D17" s="11">
        <f t="shared" si="1"/>
        <v>10</v>
      </c>
      <c r="E17" s="11"/>
      <c r="F17" s="11">
        <v>7</v>
      </c>
      <c r="G17" s="11">
        <f t="shared" si="2"/>
        <v>17</v>
      </c>
      <c r="H17" s="11"/>
      <c r="I17" s="13"/>
      <c r="J17" s="13"/>
      <c r="K17" s="13"/>
      <c r="L17" s="13"/>
      <c r="M17" s="13"/>
      <c r="N17" s="13"/>
      <c r="O17" s="8"/>
      <c r="P17" s="8"/>
      <c r="Q17" s="8"/>
      <c r="R17" s="8"/>
      <c r="S17" s="8"/>
      <c r="T17" s="8"/>
    </row>
    <row r="18" spans="1:20" x14ac:dyDescent="0.2">
      <c r="A18" s="4" t="s">
        <v>20</v>
      </c>
      <c r="B18" s="11">
        <v>4001</v>
      </c>
      <c r="C18" s="11">
        <v>195</v>
      </c>
      <c r="D18" s="11">
        <f t="shared" si="1"/>
        <v>4196</v>
      </c>
      <c r="E18" s="11">
        <v>104</v>
      </c>
      <c r="F18" s="11">
        <v>2371</v>
      </c>
      <c r="G18" s="11">
        <f t="shared" si="2"/>
        <v>6567</v>
      </c>
      <c r="H18" s="11"/>
      <c r="I18" s="13">
        <v>3352</v>
      </c>
      <c r="J18" s="13">
        <v>256</v>
      </c>
      <c r="K18" s="13">
        <f t="shared" si="3"/>
        <v>3608</v>
      </c>
      <c r="L18" s="13">
        <v>26</v>
      </c>
      <c r="M18" s="13">
        <v>1192</v>
      </c>
      <c r="N18" s="13">
        <f t="shared" si="4"/>
        <v>4800</v>
      </c>
      <c r="O18" s="8">
        <f t="shared" si="5"/>
        <v>0.19361575178997614</v>
      </c>
      <c r="P18" s="8">
        <f t="shared" si="6"/>
        <v>-0.23828125</v>
      </c>
      <c r="Q18" s="8">
        <f t="shared" si="7"/>
        <v>0.16297117516629711</v>
      </c>
      <c r="R18" s="8">
        <f t="shared" si="8"/>
        <v>3</v>
      </c>
      <c r="S18" s="8">
        <f t="shared" si="9"/>
        <v>0.98909395973154357</v>
      </c>
      <c r="T18" s="8">
        <f t="shared" si="10"/>
        <v>0.36812499999999998</v>
      </c>
    </row>
    <row r="19" spans="1:20" x14ac:dyDescent="0.2">
      <c r="A19" s="4" t="s">
        <v>21</v>
      </c>
      <c r="B19" s="11">
        <v>1816</v>
      </c>
      <c r="C19" s="11">
        <v>22</v>
      </c>
      <c r="D19" s="11">
        <f t="shared" si="1"/>
        <v>1838</v>
      </c>
      <c r="E19" s="11">
        <v>49</v>
      </c>
      <c r="F19" s="11">
        <v>1126</v>
      </c>
      <c r="G19" s="11">
        <f t="shared" si="2"/>
        <v>2964</v>
      </c>
      <c r="H19" s="11">
        <v>11</v>
      </c>
      <c r="I19" s="13">
        <v>1877</v>
      </c>
      <c r="J19" s="13">
        <v>20</v>
      </c>
      <c r="K19" s="13">
        <f t="shared" si="3"/>
        <v>1897</v>
      </c>
      <c r="L19" s="13">
        <v>43</v>
      </c>
      <c r="M19" s="13">
        <v>694</v>
      </c>
      <c r="N19" s="13">
        <f t="shared" si="4"/>
        <v>2591</v>
      </c>
      <c r="O19" s="8">
        <f t="shared" si="5"/>
        <v>-3.2498668087373471E-2</v>
      </c>
      <c r="P19" s="8">
        <f t="shared" si="6"/>
        <v>0.1</v>
      </c>
      <c r="Q19" s="8">
        <f t="shared" si="7"/>
        <v>-3.1101739588824461E-2</v>
      </c>
      <c r="R19" s="8">
        <f t="shared" si="8"/>
        <v>0.13953488372093023</v>
      </c>
      <c r="S19" s="8">
        <f t="shared" si="9"/>
        <v>0.62247838616714701</v>
      </c>
      <c r="T19" s="8">
        <f t="shared" si="10"/>
        <v>0.14395986105750674</v>
      </c>
    </row>
    <row r="20" spans="1:20" x14ac:dyDescent="0.2">
      <c r="A20" s="4" t="s">
        <v>22</v>
      </c>
      <c r="B20" s="11">
        <v>144</v>
      </c>
      <c r="C20" s="11"/>
      <c r="D20" s="11">
        <f t="shared" si="1"/>
        <v>144</v>
      </c>
      <c r="E20" s="11">
        <v>3</v>
      </c>
      <c r="F20" s="11">
        <v>122</v>
      </c>
      <c r="G20" s="11">
        <f t="shared" si="2"/>
        <v>266</v>
      </c>
      <c r="H20" s="11">
        <v>12</v>
      </c>
      <c r="I20" s="13">
        <v>178</v>
      </c>
      <c r="J20" s="13"/>
      <c r="K20" s="13">
        <f t="shared" si="3"/>
        <v>178</v>
      </c>
      <c r="L20" s="13">
        <v>1</v>
      </c>
      <c r="M20" s="13">
        <v>71</v>
      </c>
      <c r="N20" s="13">
        <f t="shared" si="4"/>
        <v>249</v>
      </c>
      <c r="O20" s="8">
        <f t="shared" si="5"/>
        <v>-0.19101123595505617</v>
      </c>
      <c r="P20" s="8"/>
      <c r="Q20" s="8">
        <f t="shared" si="7"/>
        <v>-0.19101123595505617</v>
      </c>
      <c r="R20" s="8">
        <f t="shared" si="8"/>
        <v>2</v>
      </c>
      <c r="S20" s="8">
        <f t="shared" si="9"/>
        <v>0.71830985915492962</v>
      </c>
      <c r="T20" s="8">
        <f t="shared" si="10"/>
        <v>6.8273092369477914E-2</v>
      </c>
    </row>
    <row r="21" spans="1:20" x14ac:dyDescent="0.2">
      <c r="A21" s="4" t="s">
        <v>46</v>
      </c>
      <c r="B21" s="11">
        <v>31</v>
      </c>
      <c r="C21" s="11"/>
      <c r="D21" s="11">
        <f t="shared" si="1"/>
        <v>31</v>
      </c>
      <c r="E21" s="11"/>
      <c r="F21" s="11">
        <v>9</v>
      </c>
      <c r="G21" s="11">
        <f t="shared" si="2"/>
        <v>40</v>
      </c>
      <c r="H21" s="11"/>
      <c r="I21" s="13"/>
      <c r="J21" s="13"/>
      <c r="K21" s="13"/>
      <c r="L21" s="13"/>
      <c r="M21" s="13"/>
      <c r="N21" s="13"/>
      <c r="O21" s="8"/>
      <c r="P21" s="8"/>
      <c r="Q21" s="8"/>
      <c r="R21" s="8"/>
      <c r="S21" s="8"/>
      <c r="T21" s="8"/>
    </row>
    <row r="22" spans="1:20" x14ac:dyDescent="0.2">
      <c r="A22" s="4" t="s">
        <v>23</v>
      </c>
      <c r="B22" s="11">
        <v>9219</v>
      </c>
      <c r="C22" s="11">
        <v>88</v>
      </c>
      <c r="D22" s="11">
        <f t="shared" si="1"/>
        <v>9307</v>
      </c>
      <c r="E22" s="11">
        <v>413</v>
      </c>
      <c r="F22" s="11">
        <v>5560</v>
      </c>
      <c r="G22" s="11">
        <f t="shared" si="2"/>
        <v>14867</v>
      </c>
      <c r="H22" s="11">
        <v>2443</v>
      </c>
      <c r="I22" s="13">
        <v>8973</v>
      </c>
      <c r="J22" s="13">
        <v>93</v>
      </c>
      <c r="K22" s="13">
        <f t="shared" si="3"/>
        <v>9066</v>
      </c>
      <c r="L22" s="13">
        <v>405</v>
      </c>
      <c r="M22" s="13">
        <v>3175</v>
      </c>
      <c r="N22" s="13">
        <f t="shared" si="4"/>
        <v>12241</v>
      </c>
      <c r="O22" s="8">
        <f t="shared" si="5"/>
        <v>2.7415580073553995E-2</v>
      </c>
      <c r="P22" s="8">
        <f t="shared" si="6"/>
        <v>-5.3763440860215055E-2</v>
      </c>
      <c r="Q22" s="8">
        <f t="shared" si="7"/>
        <v>2.6582836973306861E-2</v>
      </c>
      <c r="R22" s="8">
        <f t="shared" si="8"/>
        <v>1.9753086419753086E-2</v>
      </c>
      <c r="S22" s="8">
        <f t="shared" si="9"/>
        <v>0.7511811023622047</v>
      </c>
      <c r="T22" s="8">
        <f t="shared" si="10"/>
        <v>0.21452495711134711</v>
      </c>
    </row>
    <row r="23" spans="1:20" x14ac:dyDescent="0.2">
      <c r="A23" s="4" t="s">
        <v>24</v>
      </c>
      <c r="B23" s="11">
        <v>2688</v>
      </c>
      <c r="C23" s="11">
        <v>11</v>
      </c>
      <c r="D23" s="11">
        <f t="shared" si="1"/>
        <v>2699</v>
      </c>
      <c r="E23" s="11">
        <v>77</v>
      </c>
      <c r="F23" s="11">
        <v>1821</v>
      </c>
      <c r="G23" s="11">
        <f t="shared" si="2"/>
        <v>4520</v>
      </c>
      <c r="H23" s="11">
        <v>287</v>
      </c>
      <c r="I23" s="13">
        <v>2274</v>
      </c>
      <c r="J23" s="13">
        <v>3</v>
      </c>
      <c r="K23" s="13">
        <f t="shared" si="3"/>
        <v>2277</v>
      </c>
      <c r="L23" s="13">
        <v>43</v>
      </c>
      <c r="M23" s="13">
        <v>841</v>
      </c>
      <c r="N23" s="13">
        <f t="shared" si="4"/>
        <v>3118</v>
      </c>
      <c r="O23" s="8">
        <f t="shared" si="5"/>
        <v>0.18205804749340371</v>
      </c>
      <c r="P23" s="8">
        <f t="shared" si="6"/>
        <v>2.6666666666666665</v>
      </c>
      <c r="Q23" s="8">
        <f t="shared" si="7"/>
        <v>0.18533157663592445</v>
      </c>
      <c r="R23" s="8">
        <f t="shared" si="8"/>
        <v>0.79069767441860461</v>
      </c>
      <c r="S23" s="8">
        <f t="shared" si="9"/>
        <v>1.1652794292508919</v>
      </c>
      <c r="T23" s="8">
        <f t="shared" si="10"/>
        <v>0.44964720974983963</v>
      </c>
    </row>
    <row r="24" spans="1:20" x14ac:dyDescent="0.2">
      <c r="A24" s="4" t="s">
        <v>25</v>
      </c>
      <c r="B24" s="11">
        <v>604</v>
      </c>
      <c r="C24" s="11">
        <v>32</v>
      </c>
      <c r="D24" s="11">
        <f t="shared" si="1"/>
        <v>636</v>
      </c>
      <c r="E24" s="11">
        <v>20</v>
      </c>
      <c r="F24" s="11">
        <v>670</v>
      </c>
      <c r="G24" s="11">
        <f t="shared" si="2"/>
        <v>1306</v>
      </c>
      <c r="H24" s="11">
        <v>106</v>
      </c>
      <c r="I24" s="13">
        <v>361</v>
      </c>
      <c r="J24" s="13">
        <v>8</v>
      </c>
      <c r="K24" s="13">
        <f t="shared" si="3"/>
        <v>369</v>
      </c>
      <c r="L24" s="13">
        <v>6</v>
      </c>
      <c r="M24" s="13">
        <v>212</v>
      </c>
      <c r="N24" s="13">
        <f t="shared" si="4"/>
        <v>581</v>
      </c>
      <c r="O24" s="8">
        <f t="shared" si="5"/>
        <v>0.67313019390581719</v>
      </c>
      <c r="P24" s="8">
        <f t="shared" si="6"/>
        <v>3</v>
      </c>
      <c r="Q24" s="8">
        <f t="shared" si="7"/>
        <v>0.72357723577235777</v>
      </c>
      <c r="R24" s="8">
        <f t="shared" si="8"/>
        <v>2.3333333333333335</v>
      </c>
      <c r="S24" s="8">
        <f t="shared" si="9"/>
        <v>2.1603773584905661</v>
      </c>
      <c r="T24" s="8">
        <f t="shared" si="10"/>
        <v>1.2478485370051635</v>
      </c>
    </row>
    <row r="25" spans="1:20" x14ac:dyDescent="0.2">
      <c r="A25" s="4" t="s">
        <v>26</v>
      </c>
      <c r="B25" s="11">
        <v>92</v>
      </c>
      <c r="C25" s="11"/>
      <c r="D25" s="11">
        <f t="shared" si="1"/>
        <v>92</v>
      </c>
      <c r="E25" s="11"/>
      <c r="F25" s="11">
        <v>320</v>
      </c>
      <c r="G25" s="11">
        <f t="shared" si="2"/>
        <v>412</v>
      </c>
      <c r="H25" s="11"/>
      <c r="I25" s="13">
        <v>107</v>
      </c>
      <c r="J25" s="13"/>
      <c r="K25" s="13">
        <f t="shared" si="3"/>
        <v>107</v>
      </c>
      <c r="L25" s="13">
        <v>3</v>
      </c>
      <c r="M25" s="13">
        <v>246</v>
      </c>
      <c r="N25" s="13">
        <f t="shared" si="4"/>
        <v>353</v>
      </c>
      <c r="O25" s="8">
        <f t="shared" si="5"/>
        <v>-0.14018691588785046</v>
      </c>
      <c r="P25" s="8"/>
      <c r="Q25" s="8">
        <f t="shared" si="7"/>
        <v>-0.14018691588785046</v>
      </c>
      <c r="R25" s="8">
        <f t="shared" si="8"/>
        <v>-1</v>
      </c>
      <c r="S25" s="8">
        <f t="shared" si="9"/>
        <v>0.30081300813008133</v>
      </c>
      <c r="T25" s="8">
        <f t="shared" si="10"/>
        <v>0.16713881019830029</v>
      </c>
    </row>
    <row r="26" spans="1:20" x14ac:dyDescent="0.2">
      <c r="A26" s="4" t="s">
        <v>27</v>
      </c>
      <c r="B26" s="11">
        <v>93</v>
      </c>
      <c r="C26" s="11">
        <v>5</v>
      </c>
      <c r="D26" s="11">
        <f t="shared" si="1"/>
        <v>98</v>
      </c>
      <c r="E26" s="11"/>
      <c r="F26" s="11">
        <v>146</v>
      </c>
      <c r="G26" s="11">
        <f t="shared" si="2"/>
        <v>244</v>
      </c>
      <c r="H26" s="11"/>
      <c r="I26" s="13">
        <v>51</v>
      </c>
      <c r="J26" s="13"/>
      <c r="K26" s="13">
        <f t="shared" si="3"/>
        <v>51</v>
      </c>
      <c r="L26" s="13"/>
      <c r="M26" s="13">
        <v>42</v>
      </c>
      <c r="N26" s="13">
        <f t="shared" si="4"/>
        <v>93</v>
      </c>
      <c r="O26" s="8">
        <f t="shared" si="5"/>
        <v>0.82352941176470584</v>
      </c>
      <c r="P26" s="8"/>
      <c r="Q26" s="8">
        <f t="shared" si="7"/>
        <v>0.92156862745098034</v>
      </c>
      <c r="R26" s="8"/>
      <c r="S26" s="8">
        <f t="shared" si="9"/>
        <v>2.4761904761904763</v>
      </c>
      <c r="T26" s="8">
        <f t="shared" si="10"/>
        <v>1.6236559139784945</v>
      </c>
    </row>
    <row r="27" spans="1:20" x14ac:dyDescent="0.2">
      <c r="A27" s="4" t="s">
        <v>28</v>
      </c>
      <c r="B27" s="11">
        <v>20554</v>
      </c>
      <c r="C27" s="11">
        <v>65</v>
      </c>
      <c r="D27" s="11">
        <f t="shared" si="1"/>
        <v>20619</v>
      </c>
      <c r="E27" s="11">
        <v>936</v>
      </c>
      <c r="F27" s="11">
        <v>12928</v>
      </c>
      <c r="G27" s="11">
        <f t="shared" si="2"/>
        <v>33547</v>
      </c>
      <c r="H27" s="11">
        <v>134</v>
      </c>
      <c r="I27" s="13">
        <v>19698</v>
      </c>
      <c r="J27" s="13">
        <v>54</v>
      </c>
      <c r="K27" s="13">
        <f t="shared" si="3"/>
        <v>19752</v>
      </c>
      <c r="L27" s="13">
        <v>951</v>
      </c>
      <c r="M27" s="13">
        <v>7894</v>
      </c>
      <c r="N27" s="13">
        <f t="shared" si="4"/>
        <v>27646</v>
      </c>
      <c r="O27" s="8">
        <f t="shared" si="5"/>
        <v>4.3456188445527462E-2</v>
      </c>
      <c r="P27" s="8">
        <f t="shared" si="6"/>
        <v>0.20370370370370369</v>
      </c>
      <c r="Q27" s="8">
        <f t="shared" si="7"/>
        <v>4.3894289185905225E-2</v>
      </c>
      <c r="R27" s="8">
        <f t="shared" si="8"/>
        <v>-1.5772870662460567E-2</v>
      </c>
      <c r="S27" s="8">
        <f t="shared" si="9"/>
        <v>0.63769951862173802</v>
      </c>
      <c r="T27" s="8">
        <f t="shared" si="10"/>
        <v>0.21344860015915504</v>
      </c>
    </row>
    <row r="28" spans="1:20" x14ac:dyDescent="0.2">
      <c r="A28" s="4" t="s">
        <v>29</v>
      </c>
      <c r="B28" s="11">
        <v>2885</v>
      </c>
      <c r="C28" s="11">
        <v>15</v>
      </c>
      <c r="D28" s="11">
        <f t="shared" si="1"/>
        <v>2900</v>
      </c>
      <c r="E28" s="11">
        <v>68</v>
      </c>
      <c r="F28" s="11">
        <v>1831</v>
      </c>
      <c r="G28" s="11">
        <f t="shared" si="2"/>
        <v>4731</v>
      </c>
      <c r="H28" s="11"/>
      <c r="I28" s="13">
        <v>2985</v>
      </c>
      <c r="J28" s="13">
        <v>20</v>
      </c>
      <c r="K28" s="13">
        <f t="shared" si="3"/>
        <v>3005</v>
      </c>
      <c r="L28" s="13">
        <v>75</v>
      </c>
      <c r="M28" s="13">
        <v>1087</v>
      </c>
      <c r="N28" s="13">
        <f t="shared" si="4"/>
        <v>4092</v>
      </c>
      <c r="O28" s="8">
        <f t="shared" si="5"/>
        <v>-3.350083752093802E-2</v>
      </c>
      <c r="P28" s="8">
        <f t="shared" si="6"/>
        <v>-0.25</v>
      </c>
      <c r="Q28" s="8">
        <f t="shared" si="7"/>
        <v>-3.4941763727121461E-2</v>
      </c>
      <c r="R28" s="8">
        <f t="shared" si="8"/>
        <v>-9.3333333333333338E-2</v>
      </c>
      <c r="S28" s="8">
        <f t="shared" si="9"/>
        <v>0.68445262189512424</v>
      </c>
      <c r="T28" s="8">
        <f t="shared" si="10"/>
        <v>0.156158357771261</v>
      </c>
    </row>
    <row r="29" spans="1:20" x14ac:dyDescent="0.2">
      <c r="A29" s="4" t="s">
        <v>30</v>
      </c>
      <c r="B29" s="11">
        <v>547</v>
      </c>
      <c r="C29" s="11">
        <v>25</v>
      </c>
      <c r="D29" s="11">
        <f t="shared" si="1"/>
        <v>572</v>
      </c>
      <c r="E29" s="11">
        <v>12</v>
      </c>
      <c r="F29" s="11">
        <v>257</v>
      </c>
      <c r="G29" s="11">
        <f t="shared" si="2"/>
        <v>829</v>
      </c>
      <c r="H29" s="11">
        <v>84</v>
      </c>
      <c r="I29" s="13">
        <v>602</v>
      </c>
      <c r="J29" s="13">
        <v>24</v>
      </c>
      <c r="K29" s="13">
        <f t="shared" si="3"/>
        <v>626</v>
      </c>
      <c r="L29" s="13">
        <v>8</v>
      </c>
      <c r="M29" s="13">
        <v>218</v>
      </c>
      <c r="N29" s="13">
        <f t="shared" si="4"/>
        <v>844</v>
      </c>
      <c r="O29" s="8">
        <f t="shared" si="5"/>
        <v>-9.1362126245847178E-2</v>
      </c>
      <c r="P29" s="8">
        <f t="shared" si="6"/>
        <v>4.1666666666666664E-2</v>
      </c>
      <c r="Q29" s="8">
        <f t="shared" si="7"/>
        <v>-8.6261980830670923E-2</v>
      </c>
      <c r="R29" s="8">
        <f t="shared" si="8"/>
        <v>0.5</v>
      </c>
      <c r="S29" s="8">
        <f t="shared" si="9"/>
        <v>0.17889908256880735</v>
      </c>
      <c r="T29" s="8">
        <f t="shared" si="10"/>
        <v>-1.7772511848341232E-2</v>
      </c>
    </row>
    <row r="30" spans="1:20" x14ac:dyDescent="0.2">
      <c r="A30" s="4" t="s">
        <v>31</v>
      </c>
      <c r="B30" s="11">
        <v>2274</v>
      </c>
      <c r="C30" s="11">
        <v>261</v>
      </c>
      <c r="D30" s="11">
        <f t="shared" si="1"/>
        <v>2535</v>
      </c>
      <c r="E30" s="11">
        <v>24</v>
      </c>
      <c r="F30" s="11">
        <v>1203</v>
      </c>
      <c r="G30" s="11">
        <f t="shared" si="2"/>
        <v>3738</v>
      </c>
      <c r="H30" s="11">
        <v>273</v>
      </c>
      <c r="I30" s="13">
        <v>1517</v>
      </c>
      <c r="J30" s="13">
        <v>249</v>
      </c>
      <c r="K30" s="13">
        <f t="shared" si="3"/>
        <v>1766</v>
      </c>
      <c r="L30" s="13">
        <v>18</v>
      </c>
      <c r="M30" s="13">
        <v>829</v>
      </c>
      <c r="N30" s="13">
        <f t="shared" si="4"/>
        <v>2595</v>
      </c>
      <c r="O30" s="8">
        <f t="shared" si="5"/>
        <v>0.4990112063282795</v>
      </c>
      <c r="P30" s="8">
        <f t="shared" si="6"/>
        <v>4.8192771084337352E-2</v>
      </c>
      <c r="Q30" s="8">
        <f t="shared" si="7"/>
        <v>0.43544733861834656</v>
      </c>
      <c r="R30" s="8">
        <f t="shared" si="8"/>
        <v>0.33333333333333331</v>
      </c>
      <c r="S30" s="8">
        <f t="shared" si="9"/>
        <v>0.45114595898673099</v>
      </c>
      <c r="T30" s="8">
        <f t="shared" si="10"/>
        <v>0.44046242774566474</v>
      </c>
    </row>
    <row r="31" spans="1:20" x14ac:dyDescent="0.2">
      <c r="A31" s="4" t="s">
        <v>32</v>
      </c>
      <c r="B31" s="11">
        <v>7874</v>
      </c>
      <c r="C31" s="11">
        <v>385</v>
      </c>
      <c r="D31" s="11">
        <f t="shared" si="1"/>
        <v>8259</v>
      </c>
      <c r="E31" s="11">
        <v>129</v>
      </c>
      <c r="F31" s="11">
        <v>3596</v>
      </c>
      <c r="G31" s="11">
        <f t="shared" si="2"/>
        <v>11855</v>
      </c>
      <c r="H31" s="11">
        <v>797</v>
      </c>
      <c r="I31" s="13">
        <v>5644</v>
      </c>
      <c r="J31" s="13">
        <v>389</v>
      </c>
      <c r="K31" s="13">
        <f t="shared" si="3"/>
        <v>6033</v>
      </c>
      <c r="L31" s="13">
        <v>83</v>
      </c>
      <c r="M31" s="13">
        <v>2034</v>
      </c>
      <c r="N31" s="13">
        <f t="shared" si="4"/>
        <v>8067</v>
      </c>
      <c r="O31" s="8">
        <f t="shared" si="5"/>
        <v>0.39510985116938341</v>
      </c>
      <c r="P31" s="8">
        <f t="shared" si="6"/>
        <v>-1.0282776349614395E-2</v>
      </c>
      <c r="Q31" s="8">
        <f t="shared" si="7"/>
        <v>0.36897066136250622</v>
      </c>
      <c r="R31" s="8">
        <f t="shared" si="8"/>
        <v>0.55421686746987953</v>
      </c>
      <c r="S31" s="8">
        <f t="shared" si="9"/>
        <v>0.76794493608652903</v>
      </c>
      <c r="T31" s="8">
        <f t="shared" si="10"/>
        <v>0.4695673732490393</v>
      </c>
    </row>
    <row r="32" spans="1:20" x14ac:dyDescent="0.2">
      <c r="A32" s="4" t="s">
        <v>33</v>
      </c>
      <c r="B32" s="11">
        <v>7881</v>
      </c>
      <c r="C32" s="11">
        <v>2427</v>
      </c>
      <c r="D32" s="11">
        <f t="shared" si="1"/>
        <v>10308</v>
      </c>
      <c r="E32" s="11">
        <v>144</v>
      </c>
      <c r="F32" s="11">
        <v>4475</v>
      </c>
      <c r="G32" s="11">
        <f t="shared" si="2"/>
        <v>14783</v>
      </c>
      <c r="H32" s="11">
        <v>1247</v>
      </c>
      <c r="I32" s="13">
        <v>6813</v>
      </c>
      <c r="J32" s="13">
        <v>890</v>
      </c>
      <c r="K32" s="13">
        <f t="shared" si="3"/>
        <v>7703</v>
      </c>
      <c r="L32" s="13">
        <v>124</v>
      </c>
      <c r="M32" s="13">
        <v>3197</v>
      </c>
      <c r="N32" s="13">
        <f t="shared" si="4"/>
        <v>10900</v>
      </c>
      <c r="O32" s="8">
        <f t="shared" si="5"/>
        <v>0.1567591369440775</v>
      </c>
      <c r="P32" s="8">
        <f t="shared" si="6"/>
        <v>1.7269662921348314</v>
      </c>
      <c r="Q32" s="8">
        <f t="shared" si="7"/>
        <v>0.33817992989744255</v>
      </c>
      <c r="R32" s="8">
        <f t="shared" si="8"/>
        <v>0.16129032258064516</v>
      </c>
      <c r="S32" s="8">
        <f t="shared" si="9"/>
        <v>0.39974976540506724</v>
      </c>
      <c r="T32" s="8">
        <f t="shared" si="10"/>
        <v>0.35623853211009177</v>
      </c>
    </row>
    <row r="33" spans="1:20" x14ac:dyDescent="0.2">
      <c r="A33" s="4" t="s">
        <v>34</v>
      </c>
      <c r="B33" s="11">
        <v>7479</v>
      </c>
      <c r="C33" s="11">
        <v>661</v>
      </c>
      <c r="D33" s="11">
        <f t="shared" si="1"/>
        <v>8140</v>
      </c>
      <c r="E33" s="11">
        <v>315</v>
      </c>
      <c r="F33" s="11">
        <v>4303</v>
      </c>
      <c r="G33" s="11">
        <f t="shared" si="2"/>
        <v>12443</v>
      </c>
      <c r="H33" s="11">
        <v>288</v>
      </c>
      <c r="I33" s="13">
        <v>6800</v>
      </c>
      <c r="J33" s="13">
        <v>102</v>
      </c>
      <c r="K33" s="13">
        <f t="shared" si="3"/>
        <v>6902</v>
      </c>
      <c r="L33" s="13">
        <v>276</v>
      </c>
      <c r="M33" s="13">
        <v>1996</v>
      </c>
      <c r="N33" s="13">
        <f t="shared" si="4"/>
        <v>8898</v>
      </c>
      <c r="O33" s="8">
        <f t="shared" si="5"/>
        <v>9.9852941176470589E-2</v>
      </c>
      <c r="P33" s="8">
        <f t="shared" si="6"/>
        <v>5.4803921568627452</v>
      </c>
      <c r="Q33" s="8">
        <f t="shared" si="7"/>
        <v>0.17936829904375542</v>
      </c>
      <c r="R33" s="8">
        <f t="shared" si="8"/>
        <v>0.14130434782608695</v>
      </c>
      <c r="S33" s="8">
        <f t="shared" si="9"/>
        <v>1.155811623246493</v>
      </c>
      <c r="T33" s="8">
        <f t="shared" si="10"/>
        <v>0.39840413576084516</v>
      </c>
    </row>
    <row r="34" spans="1:20" x14ac:dyDescent="0.2">
      <c r="A34" s="4" t="s">
        <v>35</v>
      </c>
      <c r="B34" s="11">
        <v>3919</v>
      </c>
      <c r="C34" s="11">
        <v>222</v>
      </c>
      <c r="D34" s="11">
        <f t="shared" si="1"/>
        <v>4141</v>
      </c>
      <c r="E34" s="11">
        <v>123</v>
      </c>
      <c r="F34" s="11">
        <v>2219</v>
      </c>
      <c r="G34" s="11">
        <f t="shared" si="2"/>
        <v>6360</v>
      </c>
      <c r="H34" s="11"/>
      <c r="I34" s="13">
        <v>3762</v>
      </c>
      <c r="J34" s="13">
        <v>403</v>
      </c>
      <c r="K34" s="13">
        <f t="shared" si="3"/>
        <v>4165</v>
      </c>
      <c r="L34" s="13">
        <v>84</v>
      </c>
      <c r="M34" s="13">
        <v>1137</v>
      </c>
      <c r="N34" s="13">
        <f t="shared" si="4"/>
        <v>5302</v>
      </c>
      <c r="O34" s="8">
        <f t="shared" si="5"/>
        <v>4.1733120680489101E-2</v>
      </c>
      <c r="P34" s="8">
        <f t="shared" si="6"/>
        <v>-0.4491315136476427</v>
      </c>
      <c r="Q34" s="8">
        <f t="shared" si="7"/>
        <v>-5.7623049219687871E-3</v>
      </c>
      <c r="R34" s="8">
        <f t="shared" si="8"/>
        <v>0.4642857142857143</v>
      </c>
      <c r="S34" s="8">
        <f t="shared" si="9"/>
        <v>0.95162708883025504</v>
      </c>
      <c r="T34" s="8">
        <f t="shared" si="10"/>
        <v>0.19954734062617879</v>
      </c>
    </row>
    <row r="35" spans="1:20" x14ac:dyDescent="0.2">
      <c r="A35" s="4" t="s">
        <v>36</v>
      </c>
      <c r="B35" s="11">
        <v>65</v>
      </c>
      <c r="C35" s="11"/>
      <c r="D35" s="11">
        <f t="shared" si="1"/>
        <v>65</v>
      </c>
      <c r="E35" s="11"/>
      <c r="F35" s="11">
        <v>35</v>
      </c>
      <c r="G35" s="11">
        <f t="shared" si="2"/>
        <v>100</v>
      </c>
      <c r="H35" s="11"/>
      <c r="I35" s="13">
        <v>42</v>
      </c>
      <c r="J35" s="13"/>
      <c r="K35" s="13">
        <f t="shared" si="3"/>
        <v>42</v>
      </c>
      <c r="L35" s="13">
        <v>1</v>
      </c>
      <c r="M35" s="13">
        <v>7</v>
      </c>
      <c r="N35" s="13">
        <f t="shared" si="4"/>
        <v>49</v>
      </c>
      <c r="O35" s="8">
        <f t="shared" si="5"/>
        <v>0.54761904761904767</v>
      </c>
      <c r="P35" s="8"/>
      <c r="Q35" s="8">
        <f t="shared" si="7"/>
        <v>0.54761904761904767</v>
      </c>
      <c r="R35" s="8">
        <f t="shared" si="8"/>
        <v>-1</v>
      </c>
      <c r="S35" s="8">
        <f t="shared" si="9"/>
        <v>4</v>
      </c>
      <c r="T35" s="8">
        <f t="shared" si="10"/>
        <v>1.0408163265306123</v>
      </c>
    </row>
    <row r="36" spans="1:20" x14ac:dyDescent="0.2">
      <c r="A36" s="4" t="s">
        <v>37</v>
      </c>
      <c r="B36" s="11">
        <v>8323</v>
      </c>
      <c r="C36" s="11">
        <v>31</v>
      </c>
      <c r="D36" s="11">
        <f t="shared" si="1"/>
        <v>8354</v>
      </c>
      <c r="E36" s="11">
        <v>253</v>
      </c>
      <c r="F36" s="11">
        <v>4270</v>
      </c>
      <c r="G36" s="11">
        <f t="shared" si="2"/>
        <v>12624</v>
      </c>
      <c r="H36" s="11"/>
      <c r="I36" s="13">
        <v>7517</v>
      </c>
      <c r="J36" s="13">
        <v>22</v>
      </c>
      <c r="K36" s="13">
        <f t="shared" si="3"/>
        <v>7539</v>
      </c>
      <c r="L36" s="13">
        <v>193</v>
      </c>
      <c r="M36" s="13">
        <v>2812</v>
      </c>
      <c r="N36" s="13">
        <f t="shared" si="4"/>
        <v>10351</v>
      </c>
      <c r="O36" s="8">
        <f t="shared" si="5"/>
        <v>0.10722362644672076</v>
      </c>
      <c r="P36" s="8">
        <f t="shared" si="6"/>
        <v>0.40909090909090912</v>
      </c>
      <c r="Q36" s="8">
        <f t="shared" si="7"/>
        <v>0.10810452314630588</v>
      </c>
      <c r="R36" s="8">
        <f t="shared" si="8"/>
        <v>0.31088082901554404</v>
      </c>
      <c r="S36" s="8">
        <f t="shared" si="9"/>
        <v>0.51849217638691325</v>
      </c>
      <c r="T36" s="8">
        <f t="shared" si="10"/>
        <v>0.21959230992174669</v>
      </c>
    </row>
    <row r="37" spans="1:20" x14ac:dyDescent="0.2">
      <c r="A37" s="4" t="s">
        <v>38</v>
      </c>
      <c r="B37" s="11">
        <v>970</v>
      </c>
      <c r="C37" s="11">
        <v>2</v>
      </c>
      <c r="D37" s="11">
        <f t="shared" si="1"/>
        <v>972</v>
      </c>
      <c r="E37" s="11">
        <v>5</v>
      </c>
      <c r="F37" s="11">
        <v>568</v>
      </c>
      <c r="G37" s="11">
        <f t="shared" si="2"/>
        <v>1540</v>
      </c>
      <c r="H37" s="11">
        <v>14</v>
      </c>
      <c r="I37" s="13">
        <v>794</v>
      </c>
      <c r="J37" s="13"/>
      <c r="K37" s="13">
        <f t="shared" si="3"/>
        <v>794</v>
      </c>
      <c r="L37" s="13">
        <v>5</v>
      </c>
      <c r="M37" s="13">
        <v>236</v>
      </c>
      <c r="N37" s="13">
        <f t="shared" si="4"/>
        <v>1030</v>
      </c>
      <c r="O37" s="8">
        <f t="shared" si="5"/>
        <v>0.22166246851385391</v>
      </c>
      <c r="P37" s="8"/>
      <c r="Q37" s="8">
        <f t="shared" si="7"/>
        <v>0.22418136020151133</v>
      </c>
      <c r="R37" s="8">
        <f t="shared" si="8"/>
        <v>0</v>
      </c>
      <c r="S37" s="8">
        <f t="shared" si="9"/>
        <v>1.4067796610169492</v>
      </c>
      <c r="T37" s="8">
        <f t="shared" si="10"/>
        <v>0.49514563106796117</v>
      </c>
    </row>
    <row r="38" spans="1:20" x14ac:dyDescent="0.2">
      <c r="A38" s="4" t="s">
        <v>39</v>
      </c>
      <c r="B38" s="11">
        <v>5721</v>
      </c>
      <c r="C38" s="11">
        <v>109</v>
      </c>
      <c r="D38" s="11">
        <f t="shared" si="1"/>
        <v>5830</v>
      </c>
      <c r="E38" s="11">
        <v>247</v>
      </c>
      <c r="F38" s="11">
        <v>3641</v>
      </c>
      <c r="G38" s="11">
        <f t="shared" si="2"/>
        <v>9471</v>
      </c>
      <c r="H38" s="11">
        <v>2</v>
      </c>
      <c r="I38" s="13">
        <v>5674</v>
      </c>
      <c r="J38" s="13">
        <v>121</v>
      </c>
      <c r="K38" s="13">
        <f t="shared" si="3"/>
        <v>5795</v>
      </c>
      <c r="L38" s="13">
        <v>252</v>
      </c>
      <c r="M38" s="13">
        <v>2143</v>
      </c>
      <c r="N38" s="13">
        <f t="shared" si="4"/>
        <v>7938</v>
      </c>
      <c r="O38" s="8">
        <f t="shared" si="5"/>
        <v>8.283397955586887E-3</v>
      </c>
      <c r="P38" s="8">
        <f t="shared" si="6"/>
        <v>-9.9173553719008267E-2</v>
      </c>
      <c r="Q38" s="8">
        <f t="shared" si="7"/>
        <v>6.0396893874029335E-3</v>
      </c>
      <c r="R38" s="8">
        <f t="shared" si="8"/>
        <v>-1.984126984126984E-2</v>
      </c>
      <c r="S38" s="8">
        <f t="shared" si="9"/>
        <v>0.69902006532897809</v>
      </c>
      <c r="T38" s="8">
        <f t="shared" si="10"/>
        <v>0.19312169312169311</v>
      </c>
    </row>
    <row r="39" spans="1:20" x14ac:dyDescent="0.2">
      <c r="A39" s="4" t="s">
        <v>40</v>
      </c>
      <c r="B39" s="11">
        <v>4037</v>
      </c>
      <c r="C39" s="11">
        <v>15</v>
      </c>
      <c r="D39" s="11">
        <f t="shared" si="1"/>
        <v>4052</v>
      </c>
      <c r="E39" s="11">
        <v>257</v>
      </c>
      <c r="F39" s="11">
        <v>3195</v>
      </c>
      <c r="G39" s="11">
        <f t="shared" si="2"/>
        <v>7247</v>
      </c>
      <c r="H39" s="11">
        <v>688</v>
      </c>
      <c r="I39" s="13">
        <v>4989</v>
      </c>
      <c r="J39" s="13">
        <v>34</v>
      </c>
      <c r="K39" s="13">
        <f t="shared" si="3"/>
        <v>5023</v>
      </c>
      <c r="L39" s="13">
        <v>304</v>
      </c>
      <c r="M39" s="13">
        <v>1887</v>
      </c>
      <c r="N39" s="13">
        <f t="shared" si="4"/>
        <v>6910</v>
      </c>
      <c r="O39" s="8">
        <f t="shared" si="5"/>
        <v>-0.19081980356784928</v>
      </c>
      <c r="P39" s="8">
        <f t="shared" si="6"/>
        <v>-0.55882352941176472</v>
      </c>
      <c r="Q39" s="8">
        <f t="shared" si="7"/>
        <v>-0.19331077045590284</v>
      </c>
      <c r="R39" s="8">
        <f t="shared" si="8"/>
        <v>-0.15460526315789475</v>
      </c>
      <c r="S39" s="8">
        <f t="shared" si="9"/>
        <v>0.69316375198728142</v>
      </c>
      <c r="T39" s="8">
        <f t="shared" si="10"/>
        <v>4.8769898697539796E-2</v>
      </c>
    </row>
    <row r="40" spans="1:20" x14ac:dyDescent="0.2">
      <c r="A40" s="4" t="s">
        <v>41</v>
      </c>
      <c r="B40" s="11">
        <v>3449</v>
      </c>
      <c r="C40" s="11">
        <v>29</v>
      </c>
      <c r="D40" s="11">
        <f t="shared" si="1"/>
        <v>3478</v>
      </c>
      <c r="E40" s="11">
        <v>204</v>
      </c>
      <c r="F40" s="11">
        <v>2442</v>
      </c>
      <c r="G40" s="11">
        <f t="shared" si="2"/>
        <v>5920</v>
      </c>
      <c r="H40" s="11">
        <v>17</v>
      </c>
      <c r="I40" s="13">
        <v>3209</v>
      </c>
      <c r="J40" s="13">
        <v>14</v>
      </c>
      <c r="K40" s="13">
        <f t="shared" si="3"/>
        <v>3223</v>
      </c>
      <c r="L40" s="13">
        <v>126</v>
      </c>
      <c r="M40" s="13">
        <v>1145</v>
      </c>
      <c r="N40" s="13">
        <f t="shared" si="4"/>
        <v>4368</v>
      </c>
      <c r="O40" s="8">
        <f t="shared" si="5"/>
        <v>7.4789654097849795E-2</v>
      </c>
      <c r="P40" s="8">
        <f t="shared" si="6"/>
        <v>1.0714285714285714</v>
      </c>
      <c r="Q40" s="8">
        <f t="shared" si="7"/>
        <v>7.9118833385044995E-2</v>
      </c>
      <c r="R40" s="8">
        <f t="shared" si="8"/>
        <v>0.61904761904761907</v>
      </c>
      <c r="S40" s="8">
        <f t="shared" si="9"/>
        <v>1.1327510917030568</v>
      </c>
      <c r="T40" s="8">
        <f t="shared" si="10"/>
        <v>0.35531135531135533</v>
      </c>
    </row>
    <row r="41" spans="1:20" x14ac:dyDescent="0.2">
      <c r="A41" s="4" t="s">
        <v>42</v>
      </c>
      <c r="B41" s="11">
        <v>3996</v>
      </c>
      <c r="C41" s="11">
        <v>8</v>
      </c>
      <c r="D41" s="11">
        <f t="shared" si="1"/>
        <v>4004</v>
      </c>
      <c r="E41" s="11">
        <v>172</v>
      </c>
      <c r="F41" s="11">
        <v>2363</v>
      </c>
      <c r="G41" s="11">
        <f t="shared" si="2"/>
        <v>6367</v>
      </c>
      <c r="H41" s="11"/>
      <c r="I41" s="13">
        <v>3523</v>
      </c>
      <c r="J41" s="13">
        <v>7</v>
      </c>
      <c r="K41" s="13">
        <f t="shared" si="3"/>
        <v>3530</v>
      </c>
      <c r="L41" s="13">
        <v>154</v>
      </c>
      <c r="M41" s="13">
        <v>1530</v>
      </c>
      <c r="N41" s="13">
        <f t="shared" si="4"/>
        <v>5060</v>
      </c>
      <c r="O41" s="8">
        <f t="shared" si="5"/>
        <v>0.13426057337496453</v>
      </c>
      <c r="P41" s="8">
        <f t="shared" si="6"/>
        <v>0.14285714285714285</v>
      </c>
      <c r="Q41" s="8">
        <f t="shared" si="7"/>
        <v>0.13427762039660057</v>
      </c>
      <c r="R41" s="8">
        <f t="shared" si="8"/>
        <v>0.11688311688311688</v>
      </c>
      <c r="S41" s="8">
        <f t="shared" si="9"/>
        <v>0.5444444444444444</v>
      </c>
      <c r="T41" s="8">
        <f t="shared" si="10"/>
        <v>0.258300395256917</v>
      </c>
    </row>
    <row r="42" spans="1:20" x14ac:dyDescent="0.2">
      <c r="A42" s="4" t="s">
        <v>43</v>
      </c>
      <c r="B42" s="11">
        <v>30</v>
      </c>
      <c r="C42" s="11"/>
      <c r="D42" s="11">
        <f t="shared" si="1"/>
        <v>30</v>
      </c>
      <c r="E42" s="11"/>
      <c r="F42" s="11">
        <v>9</v>
      </c>
      <c r="G42" s="11">
        <f t="shared" si="2"/>
        <v>39</v>
      </c>
      <c r="H42" s="11">
        <v>17</v>
      </c>
      <c r="I42" s="13">
        <v>54</v>
      </c>
      <c r="J42" s="13"/>
      <c r="K42" s="13">
        <f t="shared" si="3"/>
        <v>54</v>
      </c>
      <c r="L42" s="13"/>
      <c r="M42" s="13">
        <v>8</v>
      </c>
      <c r="N42" s="13">
        <f t="shared" si="4"/>
        <v>62</v>
      </c>
      <c r="O42" s="8">
        <f t="shared" si="5"/>
        <v>-0.44444444444444442</v>
      </c>
      <c r="P42" s="8"/>
      <c r="Q42" s="8">
        <f t="shared" si="7"/>
        <v>-0.44444444444444442</v>
      </c>
      <c r="R42" s="8"/>
      <c r="S42" s="8">
        <f t="shared" si="9"/>
        <v>0.125</v>
      </c>
      <c r="T42" s="8">
        <f t="shared" si="10"/>
        <v>-0.37096774193548387</v>
      </c>
    </row>
    <row r="43" spans="1:20" x14ac:dyDescent="0.2">
      <c r="H43" s="4"/>
    </row>
  </sheetData>
  <mergeCells count="3">
    <mergeCell ref="B1:H1"/>
    <mergeCell ref="I1:N1"/>
    <mergeCell ref="O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2021</vt:lpstr>
      <vt:lpstr>évolution de 2020 à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VALLON Natacha</cp:lastModifiedBy>
  <dcterms:created xsi:type="dcterms:W3CDTF">2021-01-07T10:09:59Z</dcterms:created>
  <dcterms:modified xsi:type="dcterms:W3CDTF">2022-01-06T14:15:20Z</dcterms:modified>
</cp:coreProperties>
</file>